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730" windowHeight="11760"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AM35" i="9"/>
  <c r="BW34" i="9"/>
  <c r="BW35" i="9" s="1"/>
  <c r="BW36" i="9" s="1"/>
  <c r="BW37" i="9" s="1"/>
  <c r="BW38" i="9" s="1"/>
  <c r="BW39" i="9" s="1"/>
  <c r="BW40" i="9" s="1"/>
  <c r="BW41" i="9" s="1"/>
  <c r="BW42" i="9" s="1"/>
  <c r="BW43" i="9" s="1"/>
  <c r="C34" i="9"/>
  <c r="CO34" i="9" l="1"/>
  <c r="CO35" i="9" s="1"/>
  <c r="CO36" i="9" s="1"/>
  <c r="CO37" i="9" s="1"/>
  <c r="CO38" i="9" s="1"/>
  <c r="CO39" i="9" s="1"/>
  <c r="CO40" i="9" s="1"/>
  <c r="CO41" i="9" s="1"/>
  <c r="CO42"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AM34" i="9"/>
</calcChain>
</file>

<file path=xl/sharedStrings.xml><?xml version="1.0" encoding="utf-8"?>
<sst xmlns="http://schemas.openxmlformats.org/spreadsheetml/2006/main" count="1226" uniqueCount="582">
  <si>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</si>
  <si>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</si>
  <si>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</si>
  <si>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</si>
  <si>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</si>
  <si>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</si>
  <si>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</si>
  <si>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</si>
  <si>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</si>
  <si>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</si>
  <si>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</si>
  <si>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</si>
  <si>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</si>
  <si>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</si>
  <si>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</si>
  <si>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</si>
  <si>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</si>
  <si>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</si>
  <si>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</si>
  <si>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</si>
  <si>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</si>
  <si>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</si>
  <si>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</si>
  <si>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</si>
  <si>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</si>
  <si>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</si>
  <si>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</si>
  <si>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</si>
  <si>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</si>
  <si>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</si>
  <si>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</si>
  <si>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</si>
  <si>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</si>
  <si>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</si>
  <si>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</si>
  <si>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</si>
  <si>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</si>
  <si>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</si>
  <si>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</si>
  <si>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</si>
  <si>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</si>
  <si>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</si>
  <si>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</si>
  <si>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</si>
  <si>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</si>
  <si>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</si>
  <si>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</si>
  <si>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</si>
  <si>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</si>
  <si>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</si>
  <si>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</si>
  <si>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</si>
  <si>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</si>
  <si>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</si>
  <si>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</si>
  <si>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</si>
  <si>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</si>
  <si>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</si>
  <si>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</si>
  <si>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</si>
  <si>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</si>
  <si>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</si>
  <si>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</si>
  <si>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</si>
  <si>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</si>
  <si>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</si>
  <si>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</si>
  <si>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</si>
  <si>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</si>
  <si>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</si>
  <si>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</si>
  <si>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</si>
  <si>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</si>
  <si>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</si>
  <si>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</si>
  <si>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</si>
  <si>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</si>
  <si>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</si>
  <si>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</si>
  <si>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</si>
  <si>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</si>
  <si>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</si>
  <si>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</si>
  <si>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</si>
  <si>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</si>
  <si>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</si>
  <si>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</si>
  <si>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</si>
  <si>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</si>
  <si>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</si>
  <si>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</si>
  <si>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</si>
  <si>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</si>
  <si>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</si>
  <si>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</si>
  <si>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</si>
  <si>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</si>
  <si>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</si>
  <si>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</si>
  <si>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</si>
  <si>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</si>
  <si>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</si>
  <si>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</si>
  <si>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</si>
  <si>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</si>
  <si>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</si>
  <si>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</si>
  <si>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</si>
  <si>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</si>
  <si>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</si>
  <si>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</si>
  <si>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</si>
  <si>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</si>
  <si>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</si>
  <si>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</si>
  <si>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</si>
  <si>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</si>
  <si>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</si>
  <si>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</si>
  <si>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</si>
  <si>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</si>
  <si>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</si>
  <si>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</si>
  <si>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</si>
  <si>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</si>
  <si>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</si>
  <si>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</si>
  <si>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</si>
  <si>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</si>
  <si>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</si>
  <si>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</si>
  <si>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</si>
  <si>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</si>
  <si>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</si>
  <si>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</si>
  <si>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</si>
  <si>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</si>
  <si>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</si>
  <si>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</si>
  <si>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</si>
  <si>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</si>
  <si>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</si>
  <si>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</si>
  <si>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</si>
  <si>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</si>
  <si>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</si>
  <si>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</si>
  <si>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</si>
  <si>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</si>
  <si>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</si>
  <si>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</si>
  <si>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</si>
  <si>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</si>
  <si>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</si>
  <si>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</si>
  <si>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</si>
  <si>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</si>
  <si>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</si>
  <si>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</si>
  <si>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</si>
  <si>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</si>
  <si>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</si>
  <si>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</si>
  <si>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</si>
  <si>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</si>
  <si>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</si>
  <si>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</si>
  <si>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</si>
  <si>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</si>
  <si>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</si>
  <si>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</si>
  <si>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</si>
  <si>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</si>
  <si>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</si>
  <si>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</si>
  <si>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</si>
  <si>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</si>
  <si>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</si>
  <si>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</si>
  <si>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</si>
  <si>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</si>
  <si>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</si>
  <si>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</si>
  <si>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</si>
  <si>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</si>
  <si>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</si>
  <si>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</si>
  <si>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</si>
  <si>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</si>
  <si>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</si>
  <si>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</si>
  <si>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</si>
  <si>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</si>
  <si>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</si>
  <si>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</si>
  <si>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</si>
  <si>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</si>
  <si>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京都府南丹市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</si>
  <si>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</si>
  <si>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</si>
  <si>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</si>
  <si>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</si>
  <si>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</si>
  <si>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</si>
  <si>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</si>
  <si>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</si>
  <si>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</si>
  <si>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</si>
  <si>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</si>
  <si>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</si>
  <si>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</si>
  <si>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</si>
  <si>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</si>
  <si>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</si>
  <si>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</si>
  <si>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</si>
  <si>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</si>
  <si>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</si>
  <si>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</si>
  <si>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</si>
  <si>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</si>
  <si>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</si>
  <si>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</si>
  <si>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</si>
  <si>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</si>
  <si>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</si>
  <si>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</si>
  <si>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</si>
  <si>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</si>
  <si>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</si>
  <si>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</si>
  <si>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</si>
  <si>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</si>
  <si>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</si>
  <si>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</si>
  <si>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</si>
  <si>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</si>
  <si>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</si>
  <si>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</si>
  <si>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</si>
  <si>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</si>
  <si>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</si>
  <si>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</si>
  <si>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</si>
  <si>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</si>
  <si>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</si>
  <si>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</si>
  <si>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</si>
  <si>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</si>
  <si>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</si>
  <si>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</si>
  <si>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</si>
  <si>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</si>
  <si>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</si>
  <si>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</si>
  <si>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</si>
  <si>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</si>
  <si>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</si>
  <si>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</si>
  <si>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</si>
  <si>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</si>
  <si>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</si>
  <si>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</si>
  <si>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</si>
  <si>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</si>
  <si>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</si>
  <si>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</si>
  <si>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</si>
  <si>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</si>
  <si>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</si>
  <si>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</si>
  <si>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</si>
  <si>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</si>
  <si>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</si>
  <si>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</si>
  <si>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</si>
  <si>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</si>
  <si>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</si>
  <si>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</si>
  <si>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</si>
  <si>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</si>
  <si>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</si>
  <si>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</si>
  <si>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</si>
  <si>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</si>
  <si>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</si>
  <si>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</si>
  <si>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</si>
  <si>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</si>
  <si>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</si>
  <si>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</si>
  <si>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</si>
  <si>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</si>
  <si>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</si>
  <si>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</si>
  <si>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</si>
  <si>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</si>
  <si>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</si>
  <si>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</si>
  <si>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</si>
  <si>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</si>
  <si>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</si>
  <si>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</si>
  <si>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</si>
  <si>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</si>
  <si>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</si>
  <si>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</si>
  <si>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</si>
  <si>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</si>
  <si>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</si>
  <si>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</si>
  <si>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</si>
  <si>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</si>
  <si>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</si>
  <si>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</si>
  <si>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</si>
  <si>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</si>
  <si>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</si>
  <si>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</si>
  <si>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</si>
  <si>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</si>
  <si>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</si>
  <si>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</si>
  <si>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</si>
  <si>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</si>
  <si>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</si>
  <si>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</si>
  <si>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</si>
  <si>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</si>
  <si>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</si>
  <si>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</si>
  <si>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</si>
  <si>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</si>
  <si>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</si>
  <si>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</si>
  <si>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</si>
  <si>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</si>
  <si>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</si>
  <si>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</si>
  <si>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</si>
  <si>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</si>
  <si>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</si>
  <si>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</si>
  <si>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</si>
  <si>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</si>
  <si>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</si>
  <si>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京都府南丹市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</si>
  <si>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</si>
  <si>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</si>
  <si>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</si>
  <si>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</si>
  <si>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</si>
  <si>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</si>
  <si>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</si>
  <si>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</si>
  <si>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</si>
  <si>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</si>
  <si>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</si>
  <si>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</si>
  <si>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</si>
  <si>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</si>
  <si>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</si>
  <si>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</si>
  <si>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</si>
  <si>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</si>
  <si>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</si>
  <si>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</si>
  <si>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</si>
  <si>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</si>
  <si>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</si>
  <si>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</si>
  <si>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</si>
  <si>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</si>
  <si>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</si>
  <si>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</si>
  <si>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</si>
  <si>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</si>
  <si>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</si>
  <si>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</si>
  <si>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</si>
  <si>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</si>
  <si>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</si>
  <si>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</si>
  <si>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</si>
  <si>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</si>
  <si>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</si>
  <si>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</si>
  <si>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</si>
  <si>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</si>
  <si>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</si>
  <si>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</si>
  <si>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</si>
  <si>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</si>
  <si>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</si>
  <si>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</si>
  <si>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</si>
  <si>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</si>
  <si>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</si>
  <si>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</si>
  <si>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</si>
  <si>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</si>
  <si>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</si>
  <si>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</si>
  <si>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</si>
  <si>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</si>
  <si>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</si>
  <si>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</si>
  <si>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</si>
  <si>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</si>
  <si>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</si>
  <si>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</si>
  <si>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</si>
  <si>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</si>
  <si>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</si>
  <si>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</si>
  <si>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</si>
  <si>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</si>
  <si>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</si>
  <si>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</si>
  <si>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</si>
  <si>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</si>
  <si>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</si>
  <si>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</si>
  <si>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</si>
  <si>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</si>
  <si>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</si>
  <si>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</si>
  <si>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</si>
  <si>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</si>
  <si>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</si>
  <si>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</si>
  <si>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</si>
  <si>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</si>
  <si>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</si>
  <si>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</si>
  <si>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</si>
  <si>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</si>
  <si>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</si>
  <si>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</si>
  <si>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</si>
  <si>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</si>
  <si>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</si>
  <si>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</si>
  <si>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</si>
  <si>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</si>
  <si>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</si>
  <si>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</si>
  <si>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</si>
  <si>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</si>
  <si>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</si>
  <si>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</si>
  <si>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</si>
  <si>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</si>
  <si>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</si>
  <si>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</si>
  <si>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</si>
  <si>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</si>
  <si>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</si>
  <si>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</si>
  <si>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</si>
  <si>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</si>
  <si>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</si>
  <si>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</si>
  <si>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</si>
  <si>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</si>
  <si>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</si>
  <si>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</si>
  <si>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</si>
  <si>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</si>
  <si>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</si>
  <si>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</si>
  <si>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</si>
  <si>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</si>
  <si>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</si>
  <si>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</si>
  <si>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</si>
  <si>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</si>
  <si>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</si>
  <si>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</si>
  <si>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</si>
  <si>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</si>
  <si>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</si>
  <si>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</si>
  <si>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</si>
  <si>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</si>
  <si>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</si>
  <si>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</si>
  <si>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</si>
  <si>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</si>
  <si>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</si>
  <si>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</si>
  <si>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</si>
  <si>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</si>
  <si>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</si>
  <si>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</si>
  <si>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</si>
  <si>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</si>
  <si>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</si>
  <si>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</si>
  <si>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</si>
  <si>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</si>
  <si>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</si>
  <si>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</si>
  <si>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</si>
  <si>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</si>
  <si>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</si>
  <si>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</si>
  <si>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</si>
  <si>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</si>
  <si>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</si>
  <si>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</si>
  <si>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</si>
  <si>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</si>
  <si>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</si>
  <si>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</si>
  <si>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</si>
  <si>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</si>
  <si>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</si>
  <si>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</si>
  <si>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</si>
  <si>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</si>
  <si>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</si>
  <si>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</si>
  <si>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</si>
  <si>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</si>
  <si>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</si>
  <si>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上水道事業会計</t>
  </si>
  <si>
    <t>一般会計</t>
  </si>
  <si>
    <t>介護保険事業特別会計</t>
  </si>
  <si>
    <t>国民健康保険事業特別会計</t>
  </si>
  <si>
    <t>下水道事業特別会計</t>
  </si>
  <si>
    <t>簡易水道事業特別会計</t>
  </si>
  <si>
    <t>後期高齢者医療事業特別会計</t>
  </si>
  <si>
    <t>市営バス運行事業特別会計</t>
  </si>
  <si>
    <t>その他会計（赤字）</t>
  </si>
  <si>
    <t>その他会計（黒字）</t>
  </si>
  <si>
    <t>-</t>
    <phoneticPr fontId="2"/>
  </si>
  <si>
    <t>-</t>
    <phoneticPr fontId="2"/>
  </si>
  <si>
    <t>-</t>
    <phoneticPr fontId="2"/>
  </si>
  <si>
    <t>-</t>
    <phoneticPr fontId="2"/>
  </si>
  <si>
    <t>-</t>
    <phoneticPr fontId="2"/>
  </si>
  <si>
    <t>国民健康保険南丹病院組合(病院事業会計)</t>
  </si>
  <si>
    <t>京都中部広域消防組合(一般会計)</t>
  </si>
  <si>
    <t>京都府市町村議会議員公務災害補償等組合(一般会計)</t>
  </si>
  <si>
    <t>京都府市町村職員退職手当組合（一般会計）</t>
  </si>
  <si>
    <t>京都府自治会館管理組合(一般会計)</t>
  </si>
  <si>
    <t>京都地方税機構(一般会計)</t>
  </si>
  <si>
    <t>-</t>
    <phoneticPr fontId="2"/>
  </si>
  <si>
    <t>-</t>
    <phoneticPr fontId="2"/>
  </si>
  <si>
    <t>南丹市福祉シルバー人材センター</t>
  </si>
  <si>
    <t>南丹市情報センター</t>
  </si>
  <si>
    <t>園部町振興公社</t>
  </si>
  <si>
    <t>園部町農業公社</t>
  </si>
  <si>
    <t>そのべまちづくり工房</t>
  </si>
  <si>
    <t>八木町農業公社</t>
  </si>
  <si>
    <t>日吉ふるさと</t>
  </si>
  <si>
    <t>美山ふるさと</t>
  </si>
  <si>
    <t>-</t>
    <phoneticPr fontId="2"/>
  </si>
  <si>
    <t>-</t>
    <phoneticPr fontId="2"/>
  </si>
  <si>
    <t>-</t>
    <phoneticPr fontId="2"/>
  </si>
  <si>
    <t>-</t>
    <phoneticPr fontId="2"/>
  </si>
  <si>
    <t>船井郡衛生管理組合(一般会計)</t>
    <rPh sb="10" eb="12">
      <t>イッパン</t>
    </rPh>
    <phoneticPr fontId="2"/>
  </si>
  <si>
    <t>京都府後期高齢者医療広域連合(一般会計)</t>
    <rPh sb="10" eb="12">
      <t>コウイキ</t>
    </rPh>
    <phoneticPr fontId="2"/>
  </si>
  <si>
    <t>京都府後期高齢者医療広域連合(後期高齢者医療特別会計)</t>
    <rPh sb="10" eb="12">
      <t>コウイキ</t>
    </rPh>
    <phoneticPr fontId="2"/>
  </si>
  <si>
    <t>京都府住宅新築資金等貸付事業管理組合(一般会計)</t>
    <rPh sb="9" eb="10">
      <t>トウ</t>
    </rPh>
    <phoneticPr fontId="2"/>
  </si>
  <si>
    <t>京都府住宅新築資金等貸付事業管理組合(特別会計)</t>
    <rPh sb="9" eb="10">
      <t>トウ</t>
    </rPh>
    <phoneticPr fontId="2"/>
  </si>
  <si>
    <t>美山健康会</t>
    <rPh sb="0" eb="2">
      <t>ミヤマ</t>
    </rPh>
    <rPh sb="2" eb="4">
      <t>ケンコウ</t>
    </rPh>
    <rPh sb="4" eb="5">
      <t>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</si>
  <si>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</si>
  <si>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</si>
  <si>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</si>
  <si>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</si>
  <si>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</si>
  <si>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償却率は類似団体と比べて低い水準にある。主な要因としては、平成６年度以降の数年間に、小学校、中学校の改築や比較的規模の大きな産業系施設の整備が集中的に行われたことなどが挙げられる。公共施設等総合管理計画に基づき、今後、老朽化対策に積極的に取り組んでいく。</t>
    <rPh sb="0" eb="2">
      <t>ショウライ</t>
    </rPh>
    <rPh sb="2" eb="4">
      <t>フタン</t>
    </rPh>
    <rPh sb="4" eb="6">
      <t>ヒリツ</t>
    </rPh>
    <rPh sb="7" eb="9">
      <t>ルイジ</t>
    </rPh>
    <rPh sb="9" eb="11">
      <t>ダンタイ</t>
    </rPh>
    <rPh sb="12" eb="13">
      <t>クラ</t>
    </rPh>
    <rPh sb="15" eb="16">
      <t>タカ</t>
    </rPh>
    <rPh sb="17" eb="19">
      <t>スイジュン</t>
    </rPh>
    <rPh sb="22" eb="24">
      <t>イッポウ</t>
    </rPh>
    <rPh sb="25" eb="27">
      <t>ユウケイ</t>
    </rPh>
    <rPh sb="27" eb="29">
      <t>コテイ</t>
    </rPh>
    <rPh sb="29" eb="31">
      <t>シサン</t>
    </rPh>
    <rPh sb="31" eb="33">
      <t>ショウキャク</t>
    </rPh>
    <rPh sb="33" eb="34">
      <t>リツ</t>
    </rPh>
    <rPh sb="35" eb="37">
      <t>ルイジ</t>
    </rPh>
    <rPh sb="37" eb="39">
      <t>ダンタイ</t>
    </rPh>
    <rPh sb="40" eb="41">
      <t>クラ</t>
    </rPh>
    <rPh sb="43" eb="44">
      <t>ヒク</t>
    </rPh>
    <rPh sb="45" eb="47">
      <t>スイジュン</t>
    </rPh>
    <rPh sb="51" eb="52">
      <t>オモ</t>
    </rPh>
    <rPh sb="53" eb="55">
      <t>ヨウイン</t>
    </rPh>
    <rPh sb="60" eb="62">
      <t>ヘイセイ</t>
    </rPh>
    <rPh sb="63" eb="65">
      <t>ネンド</t>
    </rPh>
    <rPh sb="65" eb="67">
      <t>イコウ</t>
    </rPh>
    <rPh sb="68" eb="71">
      <t>スウネンカン</t>
    </rPh>
    <rPh sb="73" eb="76">
      <t>ショウガッコウ</t>
    </rPh>
    <rPh sb="77" eb="80">
      <t>チュウガッコウ</t>
    </rPh>
    <rPh sb="81" eb="83">
      <t>カイチク</t>
    </rPh>
    <rPh sb="84" eb="87">
      <t>ヒカクテキ</t>
    </rPh>
    <rPh sb="87" eb="89">
      <t>キボ</t>
    </rPh>
    <rPh sb="90" eb="91">
      <t>オオ</t>
    </rPh>
    <rPh sb="93" eb="95">
      <t>サンギョウ</t>
    </rPh>
    <rPh sb="95" eb="96">
      <t>ケイ</t>
    </rPh>
    <rPh sb="96" eb="98">
      <t>シセツ</t>
    </rPh>
    <rPh sb="99" eb="101">
      <t>セイビ</t>
    </rPh>
    <rPh sb="102" eb="105">
      <t>シュウチュウテキ</t>
    </rPh>
    <rPh sb="106" eb="107">
      <t>オコナ</t>
    </rPh>
    <rPh sb="115" eb="116">
      <t>ア</t>
    </rPh>
    <rPh sb="121" eb="123">
      <t>コウキョウ</t>
    </rPh>
    <rPh sb="123" eb="125">
      <t>シセツ</t>
    </rPh>
    <rPh sb="125" eb="126">
      <t>トウ</t>
    </rPh>
    <rPh sb="126" eb="128">
      <t>ソウゴウ</t>
    </rPh>
    <rPh sb="128" eb="130">
      <t>カンリ</t>
    </rPh>
    <rPh sb="130" eb="132">
      <t>ケイカク</t>
    </rPh>
    <rPh sb="133" eb="134">
      <t>モト</t>
    </rPh>
    <rPh sb="137" eb="139">
      <t>コンゴ</t>
    </rPh>
    <rPh sb="140" eb="143">
      <t>ロウキュウカ</t>
    </rPh>
    <rPh sb="143" eb="145">
      <t>タイサク</t>
    </rPh>
    <rPh sb="146" eb="148">
      <t>セッキョク</t>
    </rPh>
    <rPh sb="148" eb="149">
      <t>テキ</t>
    </rPh>
    <rPh sb="150" eb="151">
      <t>ト</t>
    </rPh>
    <rPh sb="152" eb="153">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</si>
  <si>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</si>
  <si>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</si>
  <si>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</si>
  <si>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</si>
  <si>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</si>
  <si>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</si>
  <si>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将来負担比率及び実質公債費比率は、類似団体と比較して高いものの低下傾向にある。これは、土地開発公社の土地の債務保証の解消や地方債の新規発行を抑制してきたためである。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タカ</t>
    </rPh>
    <rPh sb="31" eb="33">
      <t>テイカ</t>
    </rPh>
    <rPh sb="33" eb="35">
      <t>ケイコウ</t>
    </rPh>
    <rPh sb="43" eb="45">
      <t>トチ</t>
    </rPh>
    <rPh sb="45" eb="47">
      <t>カイハツ</t>
    </rPh>
    <rPh sb="47" eb="49">
      <t>コウシャ</t>
    </rPh>
    <rPh sb="50" eb="52">
      <t>トチ</t>
    </rPh>
    <rPh sb="53" eb="55">
      <t>サイム</t>
    </rPh>
    <rPh sb="55" eb="57">
      <t>ホショウ</t>
    </rPh>
    <rPh sb="58" eb="60">
      <t>カイショウ</t>
    </rPh>
    <rPh sb="61" eb="64">
      <t>チホウサイ</t>
    </rPh>
    <rPh sb="65" eb="67">
      <t>シンキ</t>
    </rPh>
    <rPh sb="67" eb="69">
      <t>ハッコウ</t>
    </rPh>
    <rPh sb="70" eb="72">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</si>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</sst>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100231</c:v>
                </c:pt>
                <c:pt idx="1">
                  <c:v>92920</c:v>
                </c:pt>
                <c:pt idx="2">
                  <c:v>121797</c:v>
                </c:pt>
                <c:pt idx="3">
                  <c:v>132400</c:v>
                </c:pt>
                <c:pt idx="4">
                  <c:v>63092</c:v>
                </c:pt>
              </c:numCache>
            </c:numRef>
          </c:val>
          <c:smooth val="0"/>
        </c:ser>
        <c:dLbls>
          <c:showLegendKey val="0"/>
          <c:showVal val="0"/>
          <c:showCatName val="0"/>
          <c:showSerName val="0"/>
          <c:showPercent val="0"/>
          <c:showBubbleSize val="0"/>
        </c:dLbls>
        <c:marker val="1"/>
        <c:smooth val="0"/>
        <c:axId val="93486080"/>
        <c:axId val="93516928"/>
      </c:lineChart>
      <c:catAx>
        <c:axId val="93486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16928"/>
        <c:crosses val="autoZero"/>
        <c:auto val="1"/>
        <c:lblAlgn val="ctr"/>
        <c:lblOffset val="100"/>
        <c:tickLblSkip val="1"/>
        <c:tickMarkSkip val="1"/>
        <c:noMultiLvlLbl val="0"/>
      </c:catAx>
      <c:valAx>
        <c:axId val="93516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8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2.38</c:v>
                </c:pt>
                <c:pt idx="1">
                  <c:v>4.0199999999999996</c:v>
                </c:pt>
                <c:pt idx="2">
                  <c:v>4.4000000000000004</c:v>
                </c:pt>
                <c:pt idx="3">
                  <c:v>3.57</c:v>
                </c:pt>
                <c:pt idx="4">
                  <c:v>3.31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22.53</c:v>
                </c:pt>
                <c:pt idx="1">
                  <c:v>22.19</c:v>
                </c:pt>
                <c:pt idx="2">
                  <c:v>22.58</c:v>
                </c:pt>
                <c:pt idx="3">
                  <c:v>24.84</c:v>
                </c:pt>
                <c:pt idx="4">
                  <c:v>27.02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0093184"/>
        <c:axId val="80095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4.8099999999999996</c:v>
                </c:pt>
                <c:pt idx="1">
                  <c:v>2.42</c:v>
                </c:pt>
                <c:pt idx="2">
                  <c:v>2.8</c:v>
                </c:pt>
                <c:pt idx="3">
                  <c:v>2.61</c:v>
                </c:pt>
                <c:pt idx="4">
                  <c:v>1.49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0093184"/>
        <c:axId val="80095104"/>
      </c:lineChart>
      <c:catAx>
        <c:axId val="800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095104"/>
        <c:crosses val="autoZero"/>
        <c:auto val="1"/>
        <c:lblAlgn val="ctr"/>
        <c:lblOffset val="100"/>
        <c:tickLblSkip val="1"/>
        <c:tickMarkSkip val="1"/>
        <c:noMultiLvlLbl val="0"/>
      </c:catAx>
      <c:valAx>
        <c:axId val="8009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0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市営バス運行事業特別会計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0.13</c:v>
                </c:pt>
                <c:pt idx="6">
                  <c:v>#N/A</c:v>
                </c:pt>
                <c:pt idx="7">
                  <c:v>0.2</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0.3</c:v>
                </c:pt>
                <c:pt idx="4">
                  <c:v>#N/A</c:v>
                </c:pt>
                <c:pt idx="5">
                  <c:v>0.4</c:v>
                </c:pt>
                <c:pt idx="6">
                  <c:v>#N/A</c:v>
                </c:pt>
                <c:pt idx="7">
                  <c:v>0.37</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0.78</c:v>
                </c:pt>
                <c:pt idx="2">
                  <c:v>#N/A</c:v>
                </c:pt>
                <c:pt idx="3">
                  <c:v>0.23</c:v>
                </c:pt>
                <c:pt idx="4">
                  <c:v>#N/A</c:v>
                </c:pt>
                <c:pt idx="5">
                  <c:v>0.69</c:v>
                </c:pt>
                <c:pt idx="6">
                  <c:v>#N/A</c:v>
                </c:pt>
                <c:pt idx="7">
                  <c:v>0.23</c:v>
                </c:pt>
                <c:pt idx="8">
                  <c:v>#N/A</c:v>
                </c:pt>
                <c:pt idx="9">
                  <c:v>0.48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0.51</c:v>
                </c:pt>
                <c:pt idx="4">
                  <c:v>#N/A</c:v>
                </c:pt>
                <c:pt idx="5">
                  <c:v>0.51</c:v>
                </c:pt>
                <c:pt idx="6">
                  <c:v>#N/A</c:v>
                </c:pt>
                <c:pt idx="7">
                  <c:v>1.07</c:v>
                </c:pt>
                <c:pt idx="8">
                  <c:v>#N/A</c:v>
                </c:pt>
                <c:pt idx="9">
                  <c:v>0.81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2.35</c:v>
                </c:pt>
                <c:pt idx="2">
                  <c:v>#N/A</c:v>
                </c:pt>
                <c:pt idx="3">
                  <c:v>3.98</c:v>
                </c:pt>
                <c:pt idx="4">
                  <c:v>#N/A</c:v>
                </c:pt>
                <c:pt idx="5">
                  <c:v>4.37</c:v>
                </c:pt>
                <c:pt idx="6">
                  <c:v>#N/A</c:v>
                </c:pt>
                <c:pt idx="7">
                  <c:v>3.55</c:v>
                </c:pt>
                <c:pt idx="8">
                  <c:v>#N/A</c:v>
                </c:pt>
                <c:pt idx="9">
                  <c:v>3.29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14.03</c:v>
                </c:pt>
                <c:pt idx="2">
                  <c:v>#N/A</c:v>
                </c:pt>
                <c:pt idx="3">
                  <c:v>14.33</c:v>
                </c:pt>
                <c:pt idx="4">
                  <c:v>#N/A</c:v>
                </c:pt>
                <c:pt idx="5">
                  <c:v>15.21</c:v>
                </c:pt>
                <c:pt idx="6">
                  <c:v>#N/A</c:v>
                </c:pt>
                <c:pt idx="7">
                  <c:v>16.23</c:v>
                </c:pt>
                <c:pt idx="8">
                  <c:v>#N/A</c:v>
                </c:pt>
                <c:pt idx="9">
                  <c:v>17.09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5504"/>
        <c:axId val="1367040"/>
      </c:barChart>
      <c:catAx>
        <c:axId val="13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040"/>
        <c:crosses val="autoZero"/>
        <c:auto val="1"/>
        <c:lblAlgn val="ctr"/>
        <c:lblOffset val="100"/>
        <c:tickLblSkip val="1"/>
        <c:tickMarkSkip val="1"/>
        <c:noMultiLvlLbl val="0"/>
      </c:catAx>
      <c:valAx>
        <c:axId val="136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3490</c:v>
                </c:pt>
                <c:pt idx="5">
                  <c:v>3481</c:v>
                </c:pt>
                <c:pt idx="8">
                  <c:v>3462</c:v>
                </c:pt>
                <c:pt idx="11">
                  <c:v>3331</c:v>
                </c:pt>
                <c:pt idx="14">
                  <c:v>3475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219</c:v>
                </c:pt>
                <c:pt idx="3">
                  <c:v>166</c:v>
                </c:pt>
                <c:pt idx="6">
                  <c:v>213</c:v>
                </c:pt>
                <c:pt idx="9">
                  <c:v>271</c:v>
                </c:pt>
                <c:pt idx="12">
                  <c:v>341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1415</c:v>
                </c:pt>
                <c:pt idx="3">
                  <c:v>1361</c:v>
                </c:pt>
                <c:pt idx="6">
                  <c:v>1322</c:v>
                </c:pt>
                <c:pt idx="9">
                  <c:v>1245</c:v>
                </c:pt>
                <c:pt idx="12">
                  <c:v>1349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3511</c:v>
                </c:pt>
                <c:pt idx="3">
                  <c:v>3474</c:v>
                </c:pt>
                <c:pt idx="6">
                  <c:v>3493</c:v>
                </c:pt>
                <c:pt idx="9">
                  <c:v>3247</c:v>
                </c:pt>
                <c:pt idx="12">
                  <c:v>3246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724864"/>
        <c:axId val="9472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1655</c:v>
                </c:pt>
                <c:pt idx="2">
                  <c:v>#N/A</c:v>
                </c:pt>
                <c:pt idx="3">
                  <c:v>#N/A</c:v>
                </c:pt>
                <c:pt idx="4">
                  <c:v>1520</c:v>
                </c:pt>
                <c:pt idx="5">
                  <c:v>#N/A</c:v>
                </c:pt>
                <c:pt idx="6">
                  <c:v>#N/A</c:v>
                </c:pt>
                <c:pt idx="7">
                  <c:v>1566</c:v>
                </c:pt>
                <c:pt idx="8">
                  <c:v>#N/A</c:v>
                </c:pt>
                <c:pt idx="9">
                  <c:v>#N/A</c:v>
                </c:pt>
                <c:pt idx="10">
                  <c:v>1432</c:v>
                </c:pt>
                <c:pt idx="11">
                  <c:v>#N/A</c:v>
                </c:pt>
                <c:pt idx="12">
                  <c:v>#N/A</c:v>
                </c:pt>
                <c:pt idx="13">
                  <c:v>1461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724864"/>
        <c:axId val="94726784"/>
      </c:lineChart>
      <c:catAx>
        <c:axId val="947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726784"/>
        <c:crosses val="autoZero"/>
        <c:auto val="1"/>
        <c:lblAlgn val="ctr"/>
        <c:lblOffset val="100"/>
        <c:tickLblSkip val="1"/>
        <c:tickMarkSkip val="1"/>
        <c:noMultiLvlLbl val="0"/>
      </c:catAx>
      <c:valAx>
        <c:axId val="947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34006</c:v>
                </c:pt>
                <c:pt idx="5">
                  <c:v>33437</c:v>
                </c:pt>
                <c:pt idx="8">
                  <c:v>33556</c:v>
                </c:pt>
                <c:pt idx="11">
                  <c:v>33276</c:v>
                </c:pt>
                <c:pt idx="14">
                  <c:v>34282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1433</c:v>
                </c:pt>
                <c:pt idx="5">
                  <c:v>1569</c:v>
                </c:pt>
                <c:pt idx="8">
                  <c:v>1611</c:v>
                </c:pt>
                <c:pt idx="11">
                  <c:v>1508</c:v>
                </c:pt>
                <c:pt idx="14">
                  <c:v>1337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7318</c:v>
                </c:pt>
                <c:pt idx="5">
                  <c:v>7033</c:v>
                </c:pt>
                <c:pt idx="8">
                  <c:v>6257</c:v>
                </c:pt>
                <c:pt idx="11">
                  <c:v>6186</c:v>
                </c:pt>
                <c:pt idx="14">
                  <c:v>6490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2927</c:v>
                </c:pt>
                <c:pt idx="3">
                  <c:v>2953</c:v>
                </c:pt>
                <c:pt idx="6">
                  <c:v>2855</c:v>
                </c:pt>
                <c:pt idx="9">
                  <c:v>2816</c:v>
                </c:pt>
                <c:pt idx="12">
                  <c:v>2873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2753</c:v>
                </c:pt>
                <c:pt idx="3">
                  <c:v>2802</c:v>
                </c:pt>
                <c:pt idx="6">
                  <c:v>2850</c:v>
                </c:pt>
                <c:pt idx="9">
                  <c:v>2847</c:v>
                </c:pt>
                <c:pt idx="12">
                  <c:v>2710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21705</c:v>
                </c:pt>
                <c:pt idx="3">
                  <c:v>20631</c:v>
                </c:pt>
                <c:pt idx="6">
                  <c:v>20282</c:v>
                </c:pt>
                <c:pt idx="9">
                  <c:v>20142</c:v>
                </c:pt>
                <c:pt idx="12">
                  <c:v>21708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2388</c:v>
                </c:pt>
                <c:pt idx="3">
                  <c:v>1883</c:v>
                </c:pt>
                <c:pt idx="6">
                  <c:v>1609</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28223</c:v>
                </c:pt>
                <c:pt idx="3">
                  <c:v>27615</c:v>
                </c:pt>
                <c:pt idx="6">
                  <c:v>27256</c:v>
                </c:pt>
                <c:pt idx="9">
                  <c:v>27588</c:v>
                </c:pt>
                <c:pt idx="12">
                  <c:v>26549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4897664"/>
        <c:axId val="9489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15239</c:v>
                </c:pt>
                <c:pt idx="2">
                  <c:v>#N/A</c:v>
                </c:pt>
                <c:pt idx="3">
                  <c:v>#N/A</c:v>
                </c:pt>
                <c:pt idx="4">
                  <c:v>13846</c:v>
                </c:pt>
                <c:pt idx="5">
                  <c:v>#N/A</c:v>
                </c:pt>
                <c:pt idx="6">
                  <c:v>#N/A</c:v>
                </c:pt>
                <c:pt idx="7">
                  <c:v>13428</c:v>
                </c:pt>
                <c:pt idx="8">
                  <c:v>#N/A</c:v>
                </c:pt>
                <c:pt idx="9">
                  <c:v>#N/A</c:v>
                </c:pt>
                <c:pt idx="10">
                  <c:v>12423</c:v>
                </c:pt>
                <c:pt idx="11">
                  <c:v>#N/A</c:v>
                </c:pt>
                <c:pt idx="12">
                  <c:v>#N/A</c:v>
                </c:pt>
                <c:pt idx="13">
                  <c:v>11731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4897664"/>
        <c:axId val="94899584"/>
      </c:lineChart>
      <c:catAx>
        <c:axId val="948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99584"/>
        <c:crosses val="autoZero"/>
        <c:auto val="1"/>
        <c:lblAlgn val="ctr"/>
        <c:lblOffset val="100"/>
        <c:tickLblSkip val="1"/>
        <c:tickMarkSkip val="1"/>
        <c:noMultiLvlLbl val="0"/>
      </c:catAx>
      <c:valAx>
        <c:axId val="9489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47.4</c:v>
                </c:pt>
              </c:numCache>
            </c:numRef>
          </c:xVal>
          <c:yVal>
            <c:numRef>
              <c:f>公会計指標分析・財政指標組合せ分析表!$K$51:$O$51</c:f>
              <c:numCache>
                <c:formatCode>#,##0.0;"▲ "#,##0.0</c:formatCode>
                <c:ptCount val="5"/>
                <c:pt idx="3">
                  <c:v>110.3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250112"/>
        <c:axId val="114252032"/>
      </c:scatterChart>
      <c:valAx>
        <c:axId val="114250112"/>
        <c:scaling>
          <c:orientation val="minMax"/>
          <c:max val="53.4"/>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252032"/>
        <c:crosses val="autoZero"/>
        <c:crossBetween val="midCat"/>
      </c:valAx>
      <c:valAx>
        <c:axId val="114252032"/>
        <c:scaling>
          <c:orientation val="minMax"/>
          <c:max val="119"/>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25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17.100000000000001</c:v>
                </c:pt>
                <c:pt idx="1">
                  <c:v>15.1</c:v>
                </c:pt>
                <c:pt idx="2">
                  <c:v>13.9</c:v>
                </c:pt>
                <c:pt idx="3">
                  <c:v>13.3</c:v>
                </c:pt>
                <c:pt idx="4">
                  <c:v>13.3</c:v>
                </c:pt>
              </c:numCache>
            </c:numRef>
          </c:xVal>
          <c:yVal>
            <c:numRef>
              <c:f>公会計指標分析・財政指標組合せ分析表!$K$73:$O$73</c:f>
              <c:numCache>
                <c:formatCode>#,##0.0;"▲ "#,##0.0</c:formatCode>
                <c:ptCount val="5"/>
                <c:pt idx="0">
                  <c:v>134.5</c:v>
                </c:pt>
                <c:pt idx="1">
                  <c:v>121.2</c:v>
                </c:pt>
                <c:pt idx="2">
                  <c:v>120.3</c:v>
                </c:pt>
                <c:pt idx="3">
                  <c:v>110.3</c:v>
                </c:pt>
                <c:pt idx="4">
                  <c:v>107.4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978816"/>
        <c:axId val="114980736"/>
      </c:scatterChart>
      <c:valAx>
        <c:axId val="114978816"/>
        <c:scaling>
          <c:orientation val="minMax"/>
          <c:max val="17.700000000000003"/>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980736"/>
        <c:crosses val="autoZero"/>
        <c:crossBetween val="midCat"/>
      </c:valAx>
      <c:valAx>
        <c:axId val="114980736"/>
        <c:scaling>
          <c:orientation val="minMax"/>
          <c:max val="14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978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合併時に大型事業が集中したことにより地方債現在高が増加して、公債費の負担が非常に重たいものになっている。</a:t>
          </a:r>
        </a:p>
        <a:p>
          <a:r>
            <a:rPr kumimoji="1" lang="ja-JP" altLang="en-US" sz="1400">
              <a:latin typeface="ＭＳ ゴシック" pitchFamily="49" charset="-128"/>
              <a:ea typeface="ＭＳ ゴシック" pitchFamily="49" charset="-128"/>
            </a:rPr>
            <a:t>　しかし、債務負担行為に基づく支出予定額や地方債現在高は減少してきており、引き続き、交付税算入が有利な地方債を活用するなど適正な管理を行う。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公共施設等総合管理計画に、延べ床面積を２０％以上削減するという目標を掲げ、老朽化した施設の集約化、複合化等を進めるものとしています。</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89746</xdr:rowOff>
    </xdr:from>
    <xdr:to>
      <xdr:col>3</xdr:col>
      <xdr:colOff>511175</xdr:colOff>
      <xdr:row>34</xdr:row>
      <xdr:rowOff>19896</xdr:rowOff>
    </xdr:to>
    <xdr:sp macro="" textlink="">
      <xdr:nvSpPr>
        <xdr:cNvPr id="77" name="円/楕円 76"/>
        <xdr:cNvSpPr/>
      </xdr:nvSpPr>
      <xdr:spPr>
        <a:xfrm>
          <a:off x="4000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11023</xdr:rowOff>
    </xdr:from>
    <xdr:ext cx="405111" cy="259045"/>
    <xdr:sp macro="" textlink="">
      <xdr:nvSpPr>
        <xdr:cNvPr id="79" name="n_1mainValue有形固定資産減価償却率"/>
        <xdr:cNvSpPr txBox="1"/>
      </xdr:nvSpPr>
      <xdr:spPr>
        <a:xfrm>
          <a:off x="3836043"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債務償還可能年数は総務省で算出式を精査中であり、財政状況資料集においては、平成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年度より公表します。</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53975</xdr:rowOff>
    </xdr:from>
    <xdr:to>
      <xdr:col>5</xdr:col>
      <xdr:colOff>409575</xdr:colOff>
      <xdr:row>39</xdr:row>
      <xdr:rowOff>155575</xdr:rowOff>
    </xdr:to>
    <xdr:sp macro="" textlink="">
      <xdr:nvSpPr>
        <xdr:cNvPr id="66" name="円/楕円 65"/>
        <xdr:cNvSpPr/>
      </xdr:nvSpPr>
      <xdr:spPr>
        <a:xfrm>
          <a:off x="3746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146702</xdr:rowOff>
    </xdr:from>
    <xdr:ext cx="405111" cy="259045"/>
    <xdr:sp macro="" textlink="">
      <xdr:nvSpPr>
        <xdr:cNvPr id="68" name="n_1mainValue【道路】&#10;有形固定資産減価償却率"/>
        <xdr:cNvSpPr txBox="1"/>
      </xdr:nvSpPr>
      <xdr:spPr>
        <a:xfrm>
          <a:off x="3582043"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130167</xdr:rowOff>
    </xdr:from>
    <xdr:to>
      <xdr:col>14</xdr:col>
      <xdr:colOff>79375</xdr:colOff>
      <xdr:row>39</xdr:row>
      <xdr:rowOff>60317</xdr:rowOff>
    </xdr:to>
    <xdr:sp macro="" textlink="">
      <xdr:nvSpPr>
        <xdr:cNvPr id="103" name="円/楕円 102"/>
        <xdr:cNvSpPr/>
      </xdr:nvSpPr>
      <xdr:spPr>
        <a:xfrm>
          <a:off x="9588500" y="6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51444</xdr:rowOff>
    </xdr:from>
    <xdr:ext cx="534377" cy="259045"/>
    <xdr:sp macro="" textlink="">
      <xdr:nvSpPr>
        <xdr:cNvPr id="105" name="n_1mainValue【道路】&#10;一人当たり延長"/>
        <xdr:cNvSpPr txBox="1"/>
      </xdr:nvSpPr>
      <xdr:spPr>
        <a:xfrm>
          <a:off x="9359410" y="67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2" name="直線コネクタ 131"/>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3"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4" name="直線コネクタ 133"/>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5"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6" name="直線コネクタ 135"/>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7"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38" name="フローチャート : 判断 137"/>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39" name="フローチャート : 判断 138"/>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76563</xdr:rowOff>
    </xdr:from>
    <xdr:to>
      <xdr:col>5</xdr:col>
      <xdr:colOff>409575</xdr:colOff>
      <xdr:row>55</xdr:row>
      <xdr:rowOff>6713</xdr:rowOff>
    </xdr:to>
    <xdr:sp macro="" textlink="">
      <xdr:nvSpPr>
        <xdr:cNvPr id="145" name="円/楕円 144"/>
        <xdr:cNvSpPr/>
      </xdr:nvSpPr>
      <xdr:spPr>
        <a:xfrm>
          <a:off x="3746500" y="93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6"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23240</xdr:rowOff>
    </xdr:from>
    <xdr:ext cx="405111" cy="259045"/>
    <xdr:sp macro="" textlink="">
      <xdr:nvSpPr>
        <xdr:cNvPr id="147" name="n_1mainValue【橋りょう・トンネル】&#10;有形固定資産減価償却率"/>
        <xdr:cNvSpPr txBox="1"/>
      </xdr:nvSpPr>
      <xdr:spPr>
        <a:xfrm>
          <a:off x="3582043" y="911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61721</xdr:rowOff>
    </xdr:from>
    <xdr:to>
      <xdr:col>14</xdr:col>
      <xdr:colOff>79375</xdr:colOff>
      <xdr:row>61</xdr:row>
      <xdr:rowOff>163321</xdr:rowOff>
    </xdr:to>
    <xdr:sp macro="" textlink="">
      <xdr:nvSpPr>
        <xdr:cNvPr id="184" name="円/楕円 183"/>
        <xdr:cNvSpPr/>
      </xdr:nvSpPr>
      <xdr:spPr>
        <a:xfrm>
          <a:off x="9588500" y="105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154448</xdr:rowOff>
    </xdr:from>
    <xdr:ext cx="599010" cy="259045"/>
    <xdr:sp macro="" textlink="">
      <xdr:nvSpPr>
        <xdr:cNvPr id="186" name="n_1mainValue【橋りょう・トンネル】&#10;一人当たり有形固定資産（償却資産）額"/>
        <xdr:cNvSpPr txBox="1"/>
      </xdr:nvSpPr>
      <xdr:spPr>
        <a:xfrm>
          <a:off x="9327094" y="1061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22" name="円/楕円 221"/>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162577</xdr:rowOff>
    </xdr:from>
    <xdr:ext cx="405111" cy="259045"/>
    <xdr:sp macro="" textlink="">
      <xdr:nvSpPr>
        <xdr:cNvPr id="224" name="n_1mainValue【公営住宅】&#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107086</xdr:rowOff>
    </xdr:from>
    <xdr:to>
      <xdr:col>14</xdr:col>
      <xdr:colOff>79375</xdr:colOff>
      <xdr:row>85</xdr:row>
      <xdr:rowOff>37236</xdr:rowOff>
    </xdr:to>
    <xdr:sp macro="" textlink="">
      <xdr:nvSpPr>
        <xdr:cNvPr id="259" name="円/楕円 258"/>
        <xdr:cNvSpPr/>
      </xdr:nvSpPr>
      <xdr:spPr>
        <a:xfrm>
          <a:off x="95885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28363</xdr:rowOff>
    </xdr:from>
    <xdr:ext cx="469744" cy="259045"/>
    <xdr:sp macro="" textlink="">
      <xdr:nvSpPr>
        <xdr:cNvPr id="261" name="n_1mainValue【公営住宅】&#10;一人当たり面積"/>
        <xdr:cNvSpPr txBox="1"/>
      </xdr:nvSpPr>
      <xdr:spPr>
        <a:xfrm>
          <a:off x="93917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2" name="直線コネクタ 30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4" name="直線コネクタ 30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6" name="直線コネクタ 30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8" name="フローチャート : 判断 30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9" name="フローチャート : 判断 30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44450</xdr:rowOff>
    </xdr:from>
    <xdr:to>
      <xdr:col>22</xdr:col>
      <xdr:colOff>415925</xdr:colOff>
      <xdr:row>36</xdr:row>
      <xdr:rowOff>146050</xdr:rowOff>
    </xdr:to>
    <xdr:sp macro="" textlink="">
      <xdr:nvSpPr>
        <xdr:cNvPr id="315" name="円/楕円 314"/>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162577</xdr:rowOff>
    </xdr:from>
    <xdr:ext cx="405111" cy="259045"/>
    <xdr:sp macro="" textlink="">
      <xdr:nvSpPr>
        <xdr:cNvPr id="317" name="n_1mainValue【認定こども園・幼稚園・保育所】&#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9" name="直線コネクタ 33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1" name="直線コネクタ 34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3" name="直線コネクタ 34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5" name="フローチャート : 判断 34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6" name="フローチャート : 判断 34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9398</xdr:rowOff>
    </xdr:from>
    <xdr:to>
      <xdr:col>31</xdr:col>
      <xdr:colOff>85725</xdr:colOff>
      <xdr:row>38</xdr:row>
      <xdr:rowOff>110998</xdr:rowOff>
    </xdr:to>
    <xdr:sp macro="" textlink="">
      <xdr:nvSpPr>
        <xdr:cNvPr id="352" name="円/楕円 351"/>
        <xdr:cNvSpPr/>
      </xdr:nvSpPr>
      <xdr:spPr>
        <a:xfrm>
          <a:off x="21272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35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127525</xdr:rowOff>
    </xdr:from>
    <xdr:ext cx="469744" cy="259045"/>
    <xdr:sp macro="" textlink="">
      <xdr:nvSpPr>
        <xdr:cNvPr id="354" name="n_1mainValue【認定こども園・幼稚園・保育所】&#10;一人当たり面積"/>
        <xdr:cNvSpPr txBox="1"/>
      </xdr:nvSpPr>
      <xdr:spPr>
        <a:xfrm>
          <a:off x="210757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4" name="フローチャート : 判断 38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65786</xdr:rowOff>
    </xdr:from>
    <xdr:to>
      <xdr:col>22</xdr:col>
      <xdr:colOff>415925</xdr:colOff>
      <xdr:row>58</xdr:row>
      <xdr:rowOff>167386</xdr:rowOff>
    </xdr:to>
    <xdr:sp macro="" textlink="">
      <xdr:nvSpPr>
        <xdr:cNvPr id="390" name="円/楕円 389"/>
        <xdr:cNvSpPr/>
      </xdr:nvSpPr>
      <xdr:spPr>
        <a:xfrm>
          <a:off x="15430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12463</xdr:rowOff>
    </xdr:from>
    <xdr:ext cx="405111" cy="259045"/>
    <xdr:sp macro="" textlink="">
      <xdr:nvSpPr>
        <xdr:cNvPr id="392" name="n_1mainValue【学校施設】&#10;有形固定資産減価償却率"/>
        <xdr:cNvSpPr txBox="1"/>
      </xdr:nvSpPr>
      <xdr:spPr>
        <a:xfrm>
          <a:off x="15266043"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3" name="フローチャート : 判断 42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67501</xdr:rowOff>
    </xdr:from>
    <xdr:to>
      <xdr:col>31</xdr:col>
      <xdr:colOff>85725</xdr:colOff>
      <xdr:row>62</xdr:row>
      <xdr:rowOff>169101</xdr:rowOff>
    </xdr:to>
    <xdr:sp macro="" textlink="">
      <xdr:nvSpPr>
        <xdr:cNvPr id="429" name="円/楕円 428"/>
        <xdr:cNvSpPr/>
      </xdr:nvSpPr>
      <xdr:spPr>
        <a:xfrm>
          <a:off x="212725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3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160228</xdr:rowOff>
    </xdr:from>
    <xdr:ext cx="469744" cy="259045"/>
    <xdr:sp macro="" textlink="">
      <xdr:nvSpPr>
        <xdr:cNvPr id="431" name="n_1mainValue【学校施設】&#10;一人当たり面積"/>
        <xdr:cNvSpPr txBox="1"/>
      </xdr:nvSpPr>
      <xdr:spPr>
        <a:xfrm>
          <a:off x="21075727" y="107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6" name="直線コネクタ 45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8" name="直線コネクタ 45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2" name="フローチャート : 判断 46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3" name="フローチャート : 判断 46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126364</xdr:rowOff>
    </xdr:from>
    <xdr:to>
      <xdr:col>22</xdr:col>
      <xdr:colOff>415925</xdr:colOff>
      <xdr:row>79</xdr:row>
      <xdr:rowOff>56514</xdr:rowOff>
    </xdr:to>
    <xdr:sp macro="" textlink="">
      <xdr:nvSpPr>
        <xdr:cNvPr id="469" name="円/楕円 468"/>
        <xdr:cNvSpPr/>
      </xdr:nvSpPr>
      <xdr:spPr>
        <a:xfrm>
          <a:off x="15430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7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73041</xdr:rowOff>
    </xdr:from>
    <xdr:ext cx="405111" cy="259045"/>
    <xdr:sp macro="" textlink="">
      <xdr:nvSpPr>
        <xdr:cNvPr id="471" name="n_1mainValue【児童館】&#10;有形固定資産減価償却率"/>
        <xdr:cNvSpPr txBox="1"/>
      </xdr:nvSpPr>
      <xdr:spPr>
        <a:xfrm>
          <a:off x="15266043"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9" name="フローチャート : 判断 49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00" name="フローチャート : 判断 49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06" name="円/楕円 505"/>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07"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08"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1" name="テキスト ボックス 5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1" name="テキスト ボックス 5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5" name="直線コネクタ 5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7" name="直線コネクタ 5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9" name="直線コネクタ 5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1" name="フローチャート : 判断 5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2" name="フローチャート : 判断 5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9071</xdr:rowOff>
    </xdr:from>
    <xdr:to>
      <xdr:col>22</xdr:col>
      <xdr:colOff>415925</xdr:colOff>
      <xdr:row>102</xdr:row>
      <xdr:rowOff>110671</xdr:rowOff>
    </xdr:to>
    <xdr:sp macro="" textlink="">
      <xdr:nvSpPr>
        <xdr:cNvPr id="548" name="円/楕円 547"/>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127198</xdr:rowOff>
    </xdr:from>
    <xdr:ext cx="405111" cy="259045"/>
    <xdr:sp macro="" textlink="">
      <xdr:nvSpPr>
        <xdr:cNvPr id="550" name="n_1mainValue【公民館】&#10;有形固定資産減価償却率"/>
        <xdr:cNvSpPr txBox="1"/>
      </xdr:nvSpPr>
      <xdr:spPr>
        <a:xfrm>
          <a:off x="15266043"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2" name="直線コネクタ 57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4" name="直線コネクタ 57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6" name="直線コネクタ 5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8" name="フローチャート : 判断 57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9" name="フローチャート : 判断 57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64263</xdr:rowOff>
    </xdr:from>
    <xdr:to>
      <xdr:col>31</xdr:col>
      <xdr:colOff>85725</xdr:colOff>
      <xdr:row>106</xdr:row>
      <xdr:rowOff>165863</xdr:rowOff>
    </xdr:to>
    <xdr:sp macro="" textlink="">
      <xdr:nvSpPr>
        <xdr:cNvPr id="585" name="円/楕円 584"/>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156990</xdr:rowOff>
    </xdr:from>
    <xdr:ext cx="469744" cy="259045"/>
    <xdr:sp macro="" textlink="">
      <xdr:nvSpPr>
        <xdr:cNvPr id="587" name="n_1mainValue【公民館】&#10;一人当たり面積"/>
        <xdr:cNvSpPr txBox="1"/>
      </xdr:nvSpPr>
      <xdr:spPr>
        <a:xfrm>
          <a:off x="210757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類似団体と比較して特に有形固定資産減価償却率が高くなっている施設は、認定こども園・幼稚園・保育所、橋りょう・トンネル、公営住宅、児童館、公民館である。</a:t>
          </a:r>
          <a:endParaRPr kumimoji="1" lang="en-US" altLang="ja-JP" sz="1300">
            <a:latin typeface="ＭＳ Ｐゴシック"/>
          </a:endParaRPr>
        </a:p>
        <a:p>
          <a:r>
            <a:rPr kumimoji="1" lang="ja-JP" altLang="en-US" sz="1300">
              <a:latin typeface="ＭＳ Ｐゴシック"/>
            </a:rPr>
            <a:t>保育所は延べ床面積の５３．０％が建設後３０年以上が経過し、橋りょう・トンネル施設のうち橋りょうは６０６橋のうち、４８．４％が建設後４０年を経過し、公営住宅施設は、延べ床面積の１９．５％が建築後４０年以上経過し、児童館は耐用年数を超えて利用している施設もあり、公民館は、２館とも建築後３８年経過しており有形固定資産減価償却率が高くなっている。公共施設等総合管理計画に基づき、施設の老朽化対策等に取組んでいくこととし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154396</xdr:rowOff>
    </xdr:from>
    <xdr:to>
      <xdr:col>5</xdr:col>
      <xdr:colOff>409575</xdr:colOff>
      <xdr:row>39</xdr:row>
      <xdr:rowOff>84546</xdr:rowOff>
    </xdr:to>
    <xdr:sp macro="" textlink="">
      <xdr:nvSpPr>
        <xdr:cNvPr id="72" name="円/楕円 71"/>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75673</xdr:rowOff>
    </xdr:from>
    <xdr:ext cx="405111" cy="259045"/>
    <xdr:sp macro="" textlink="">
      <xdr:nvSpPr>
        <xdr:cNvPr id="73" name="n_1mainValue【図書館】&#10;有形固定資産減価償却率"/>
        <xdr:cNvSpPr txBox="1"/>
      </xdr:nvSpPr>
      <xdr:spPr>
        <a:xfrm>
          <a:off x="3582043"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101600</xdr:rowOff>
    </xdr:from>
    <xdr:to>
      <xdr:col>14</xdr:col>
      <xdr:colOff>79375</xdr:colOff>
      <xdr:row>38</xdr:row>
      <xdr:rowOff>31750</xdr:rowOff>
    </xdr:to>
    <xdr:sp macro="" textlink="">
      <xdr:nvSpPr>
        <xdr:cNvPr id="112" name="円/楕円 111"/>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48277</xdr:rowOff>
    </xdr:from>
    <xdr:ext cx="469744" cy="259045"/>
    <xdr:sp macro="" textlink="">
      <xdr:nvSpPr>
        <xdr:cNvPr id="113" name="n_1main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116840</xdr:rowOff>
    </xdr:from>
    <xdr:to>
      <xdr:col>5</xdr:col>
      <xdr:colOff>409575</xdr:colOff>
      <xdr:row>62</xdr:row>
      <xdr:rowOff>46990</xdr:rowOff>
    </xdr:to>
    <xdr:sp macro="" textlink="">
      <xdr:nvSpPr>
        <xdr:cNvPr id="152" name="円/楕円 151"/>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38117</xdr:rowOff>
    </xdr:from>
    <xdr:ext cx="405111" cy="259045"/>
    <xdr:sp macro="" textlink="">
      <xdr:nvSpPr>
        <xdr:cNvPr id="153" name="n_1mainValue【体育館・プール】&#10;有形固定資産減価償却率"/>
        <xdr:cNvSpPr txBox="1"/>
      </xdr:nvSpPr>
      <xdr:spPr>
        <a:xfrm>
          <a:off x="3582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74930</xdr:rowOff>
    </xdr:from>
    <xdr:to>
      <xdr:col>14</xdr:col>
      <xdr:colOff>79375</xdr:colOff>
      <xdr:row>62</xdr:row>
      <xdr:rowOff>5080</xdr:rowOff>
    </xdr:to>
    <xdr:sp macro="" textlink="">
      <xdr:nvSpPr>
        <xdr:cNvPr id="191" name="円/楕円 190"/>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167657</xdr:rowOff>
    </xdr:from>
    <xdr:ext cx="469744" cy="259045"/>
    <xdr:sp macro="" textlink="">
      <xdr:nvSpPr>
        <xdr:cNvPr id="192"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132080</xdr:rowOff>
    </xdr:from>
    <xdr:to>
      <xdr:col>5</xdr:col>
      <xdr:colOff>409575</xdr:colOff>
      <xdr:row>84</xdr:row>
      <xdr:rowOff>62230</xdr:rowOff>
    </xdr:to>
    <xdr:sp macro="" textlink="">
      <xdr:nvSpPr>
        <xdr:cNvPr id="231" name="円/楕円 230"/>
        <xdr:cNvSpPr/>
      </xdr:nvSpPr>
      <xdr:spPr>
        <a:xfrm>
          <a:off x="3746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53357</xdr:rowOff>
    </xdr:from>
    <xdr:ext cx="405111" cy="259045"/>
    <xdr:sp macro="" textlink="">
      <xdr:nvSpPr>
        <xdr:cNvPr id="232" name="n_1mainValue【福祉施設】&#10;有形固定資産減価償却率"/>
        <xdr:cNvSpPr txBox="1"/>
      </xdr:nvSpPr>
      <xdr:spPr>
        <a:xfrm>
          <a:off x="3582043"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104866</xdr:rowOff>
    </xdr:from>
    <xdr:to>
      <xdr:col>14</xdr:col>
      <xdr:colOff>79375</xdr:colOff>
      <xdr:row>83</xdr:row>
      <xdr:rowOff>35016</xdr:rowOff>
    </xdr:to>
    <xdr:sp macro="" textlink="">
      <xdr:nvSpPr>
        <xdr:cNvPr id="272" name="円/楕円 271"/>
        <xdr:cNvSpPr/>
      </xdr:nvSpPr>
      <xdr:spPr>
        <a:xfrm>
          <a:off x="9588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51543</xdr:rowOff>
    </xdr:from>
    <xdr:ext cx="469744" cy="259045"/>
    <xdr:sp macro="" textlink="">
      <xdr:nvSpPr>
        <xdr:cNvPr id="273" name="n_1mainValue【福祉施設】&#10;一人当たり面積"/>
        <xdr:cNvSpPr txBox="1"/>
      </xdr:nvSpPr>
      <xdr:spPr>
        <a:xfrm>
          <a:off x="9391727" y="139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23768</xdr:rowOff>
    </xdr:from>
    <xdr:to>
      <xdr:col>5</xdr:col>
      <xdr:colOff>409575</xdr:colOff>
      <xdr:row>102</xdr:row>
      <xdr:rowOff>125368</xdr:rowOff>
    </xdr:to>
    <xdr:sp macro="" textlink="">
      <xdr:nvSpPr>
        <xdr:cNvPr id="313" name="円/楕円 312"/>
        <xdr:cNvSpPr/>
      </xdr:nvSpPr>
      <xdr:spPr>
        <a:xfrm>
          <a:off x="3746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141895</xdr:rowOff>
    </xdr:from>
    <xdr:ext cx="405111" cy="259045"/>
    <xdr:sp macro="" textlink="">
      <xdr:nvSpPr>
        <xdr:cNvPr id="314" name="n_1mainValue【市民会館】&#10;有形固定資産減価償却率"/>
        <xdr:cNvSpPr txBox="1"/>
      </xdr:nvSpPr>
      <xdr:spPr>
        <a:xfrm>
          <a:off x="3582043"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4445</xdr:rowOff>
    </xdr:from>
    <xdr:to>
      <xdr:col>14</xdr:col>
      <xdr:colOff>79375</xdr:colOff>
      <xdr:row>102</xdr:row>
      <xdr:rowOff>106045</xdr:rowOff>
    </xdr:to>
    <xdr:sp macro="" textlink="">
      <xdr:nvSpPr>
        <xdr:cNvPr id="352" name="円/楕円 351"/>
        <xdr:cNvSpPr/>
      </xdr:nvSpPr>
      <xdr:spPr>
        <a:xfrm>
          <a:off x="9588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122572</xdr:rowOff>
    </xdr:from>
    <xdr:ext cx="469744" cy="259045"/>
    <xdr:sp macro="" textlink="">
      <xdr:nvSpPr>
        <xdr:cNvPr id="353" name="n_1mainValue【市民会館】&#10;一人当たり面積"/>
        <xdr:cNvSpPr txBox="1"/>
      </xdr:nvSpPr>
      <xdr:spPr>
        <a:xfrm>
          <a:off x="9391727"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4" name="直線コネクタ 39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6" name="直線コネクタ 39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8" name="直線コネクタ 39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0" name="フローチャート : 判断 39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01" name="フローチャート : 判断 40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02"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2540</xdr:rowOff>
    </xdr:from>
    <xdr:to>
      <xdr:col>22</xdr:col>
      <xdr:colOff>415925</xdr:colOff>
      <xdr:row>56</xdr:row>
      <xdr:rowOff>104140</xdr:rowOff>
    </xdr:to>
    <xdr:sp macro="" textlink="">
      <xdr:nvSpPr>
        <xdr:cNvPr id="408" name="円/楕円 407"/>
        <xdr:cNvSpPr/>
      </xdr:nvSpPr>
      <xdr:spPr>
        <a:xfrm>
          <a:off x="15430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120667</xdr:rowOff>
    </xdr:from>
    <xdr:ext cx="405111" cy="259045"/>
    <xdr:sp macro="" textlink="">
      <xdr:nvSpPr>
        <xdr:cNvPr id="409" name="n_1mainValue【保健センター・保健所】&#10;有形固定資産減価償却率"/>
        <xdr:cNvSpPr txBox="1"/>
      </xdr:nvSpPr>
      <xdr:spPr>
        <a:xfrm>
          <a:off x="15266043"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0" name="直線コネクタ 4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1" name="テキスト ボックス 4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2" name="直線コネクタ 4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3" name="テキスト ボックス 4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4" name="直線コネクタ 4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5" name="テキスト ボックス 4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6" name="直線コネクタ 4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7" name="テキスト ボックス 4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32004</xdr:rowOff>
    </xdr:from>
    <xdr:to>
      <xdr:col>32</xdr:col>
      <xdr:colOff>186689</xdr:colOff>
      <xdr:row>63</xdr:row>
      <xdr:rowOff>116586</xdr:rowOff>
    </xdr:to>
    <xdr:cxnSp macro="">
      <xdr:nvCxnSpPr>
        <xdr:cNvPr id="431" name="直線コネクタ 430"/>
        <xdr:cNvCxnSpPr/>
      </xdr:nvCxnSpPr>
      <xdr:spPr>
        <a:xfrm flipV="1">
          <a:off x="22160864" y="10319004"/>
          <a:ext cx="0"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120413</xdr:rowOff>
    </xdr:from>
    <xdr:ext cx="469744" cy="259045"/>
    <xdr:sp macro="" textlink="">
      <xdr:nvSpPr>
        <xdr:cNvPr id="432" name="【保健センター・保健所】&#10;一人当たり面積最小値テキスト"/>
        <xdr:cNvSpPr txBox="1"/>
      </xdr:nvSpPr>
      <xdr:spPr>
        <a:xfrm>
          <a:off x="222504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116586</xdr:rowOff>
    </xdr:from>
    <xdr:to>
      <xdr:col>32</xdr:col>
      <xdr:colOff>276225</xdr:colOff>
      <xdr:row>63</xdr:row>
      <xdr:rowOff>116586</xdr:rowOff>
    </xdr:to>
    <xdr:cxnSp macro="">
      <xdr:nvCxnSpPr>
        <xdr:cNvPr id="433" name="直線コネクタ 432"/>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150131</xdr:rowOff>
    </xdr:from>
    <xdr:ext cx="469744" cy="259045"/>
    <xdr:sp macro="" textlink="">
      <xdr:nvSpPr>
        <xdr:cNvPr id="434" name="【保健センター・保健所】&#10;一人当たり面積最大値テキスト"/>
        <xdr:cNvSpPr txBox="1"/>
      </xdr:nvSpPr>
      <xdr:spPr>
        <a:xfrm>
          <a:off x="22250400" y="100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60</xdr:row>
      <xdr:rowOff>32004</xdr:rowOff>
    </xdr:from>
    <xdr:to>
      <xdr:col>32</xdr:col>
      <xdr:colOff>276225</xdr:colOff>
      <xdr:row>60</xdr:row>
      <xdr:rowOff>32004</xdr:rowOff>
    </xdr:to>
    <xdr:cxnSp macro="">
      <xdr:nvCxnSpPr>
        <xdr:cNvPr id="435" name="直線コネクタ 434"/>
        <xdr:cNvCxnSpPr/>
      </xdr:nvCxnSpPr>
      <xdr:spPr>
        <a:xfrm>
          <a:off x="22072600" y="103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144797</xdr:rowOff>
    </xdr:from>
    <xdr:ext cx="469744" cy="259045"/>
    <xdr:sp macro="" textlink="">
      <xdr:nvSpPr>
        <xdr:cNvPr id="436" name="【保健センター・保健所】&#10;一人当たり面積平均値テキスト"/>
        <xdr:cNvSpPr txBox="1"/>
      </xdr:nvSpPr>
      <xdr:spPr>
        <a:xfrm>
          <a:off x="222504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166370</xdr:rowOff>
    </xdr:from>
    <xdr:to>
      <xdr:col>32</xdr:col>
      <xdr:colOff>238125</xdr:colOff>
      <xdr:row>62</xdr:row>
      <xdr:rowOff>96520</xdr:rowOff>
    </xdr:to>
    <xdr:sp macro="" textlink="">
      <xdr:nvSpPr>
        <xdr:cNvPr id="437" name="フローチャート : 判断 436"/>
        <xdr:cNvSpPr/>
      </xdr:nvSpPr>
      <xdr:spPr>
        <a:xfrm>
          <a:off x="22110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120650</xdr:rowOff>
    </xdr:from>
    <xdr:to>
      <xdr:col>31</xdr:col>
      <xdr:colOff>85725</xdr:colOff>
      <xdr:row>62</xdr:row>
      <xdr:rowOff>50800</xdr:rowOff>
    </xdr:to>
    <xdr:sp macro="" textlink="">
      <xdr:nvSpPr>
        <xdr:cNvPr id="438" name="フローチャート : 判断 43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439"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157226</xdr:rowOff>
    </xdr:from>
    <xdr:to>
      <xdr:col>31</xdr:col>
      <xdr:colOff>85725</xdr:colOff>
      <xdr:row>56</xdr:row>
      <xdr:rowOff>87376</xdr:rowOff>
    </xdr:to>
    <xdr:sp macro="" textlink="">
      <xdr:nvSpPr>
        <xdr:cNvPr id="445" name="円/楕円 444"/>
        <xdr:cNvSpPr/>
      </xdr:nvSpPr>
      <xdr:spPr>
        <a:xfrm>
          <a:off x="21272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103903</xdr:rowOff>
    </xdr:from>
    <xdr:ext cx="469744" cy="259045"/>
    <xdr:sp macro="" textlink="">
      <xdr:nvSpPr>
        <xdr:cNvPr id="446" name="n_1mainValue【保健センター・保健所】&#10;一人当たり面積"/>
        <xdr:cNvSpPr txBox="1"/>
      </xdr:nvSpPr>
      <xdr:spPr>
        <a:xfrm>
          <a:off x="210757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8"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149225</xdr:rowOff>
    </xdr:from>
    <xdr:to>
      <xdr:col>22</xdr:col>
      <xdr:colOff>415925</xdr:colOff>
      <xdr:row>80</xdr:row>
      <xdr:rowOff>79375</xdr:rowOff>
    </xdr:to>
    <xdr:sp macro="" textlink="">
      <xdr:nvSpPr>
        <xdr:cNvPr id="484" name="円/楕円 483"/>
        <xdr:cNvSpPr/>
      </xdr:nvSpPr>
      <xdr:spPr>
        <a:xfrm>
          <a:off x="15430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95902</xdr:rowOff>
    </xdr:from>
    <xdr:ext cx="405111" cy="259045"/>
    <xdr:sp macro="" textlink="">
      <xdr:nvSpPr>
        <xdr:cNvPr id="485" name="n_1mainValue【消防施設】&#10;有形固定資産減価償却率"/>
        <xdr:cNvSpPr txBox="1"/>
      </xdr:nvSpPr>
      <xdr:spPr>
        <a:xfrm>
          <a:off x="15266043"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6"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7" name="フローチャート : 判断 516"/>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9"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46082</xdr:rowOff>
    </xdr:from>
    <xdr:to>
      <xdr:col>31</xdr:col>
      <xdr:colOff>85725</xdr:colOff>
      <xdr:row>82</xdr:row>
      <xdr:rowOff>147682</xdr:rowOff>
    </xdr:to>
    <xdr:sp macro="" textlink="">
      <xdr:nvSpPr>
        <xdr:cNvPr id="525" name="円/楕円 524"/>
        <xdr:cNvSpPr/>
      </xdr:nvSpPr>
      <xdr:spPr>
        <a:xfrm>
          <a:off x="2127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138809</xdr:rowOff>
    </xdr:from>
    <xdr:ext cx="469744" cy="259045"/>
    <xdr:sp macro="" textlink="">
      <xdr:nvSpPr>
        <xdr:cNvPr id="526" name="n_1mainValue【消防施設】&#10;一人当たり面積"/>
        <xdr:cNvSpPr txBox="1"/>
      </xdr:nvSpPr>
      <xdr:spPr>
        <a:xfrm>
          <a:off x="21075727" y="141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8" name="テキスト ボックス 5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6" name="テキスト ボックス 5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0" name="直線コネクタ 54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2" name="直線コネクタ 55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4" name="直線コネクタ 55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5"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6" name="フローチャート : 判断 55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7" name="フローチャート : 判断 55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8"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82550</xdr:rowOff>
    </xdr:from>
    <xdr:to>
      <xdr:col>22</xdr:col>
      <xdr:colOff>415925</xdr:colOff>
      <xdr:row>102</xdr:row>
      <xdr:rowOff>12700</xdr:rowOff>
    </xdr:to>
    <xdr:sp macro="" textlink="">
      <xdr:nvSpPr>
        <xdr:cNvPr id="564" name="円/楕円 563"/>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29227</xdr:rowOff>
    </xdr:from>
    <xdr:ext cx="405111" cy="259045"/>
    <xdr:sp macro="" textlink="">
      <xdr:nvSpPr>
        <xdr:cNvPr id="565" name="n_1mainValue【庁舎】&#10;有形固定資産減価償却率"/>
        <xdr:cNvSpPr txBox="1"/>
      </xdr:nvSpPr>
      <xdr:spPr>
        <a:xfrm>
          <a:off x="15266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0" name="直線コネクタ 589"/>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1"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2" name="直線コネクタ 591"/>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4" name="直線コネクタ 59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5"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6" name="フローチャート : 判断 595"/>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7" name="フローチャート : 判断 596"/>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8"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143511</xdr:rowOff>
    </xdr:from>
    <xdr:to>
      <xdr:col>31</xdr:col>
      <xdr:colOff>85725</xdr:colOff>
      <xdr:row>101</xdr:row>
      <xdr:rowOff>73661</xdr:rowOff>
    </xdr:to>
    <xdr:sp macro="" textlink="">
      <xdr:nvSpPr>
        <xdr:cNvPr id="604" name="円/楕円 603"/>
        <xdr:cNvSpPr/>
      </xdr:nvSpPr>
      <xdr:spPr>
        <a:xfrm>
          <a:off x="21272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90188</xdr:rowOff>
    </xdr:from>
    <xdr:ext cx="469744" cy="259045"/>
    <xdr:sp macro="" textlink="">
      <xdr:nvSpPr>
        <xdr:cNvPr id="605" name="n_1mainValue【庁舎】&#10;一人当たり面積"/>
        <xdr:cNvSpPr txBox="1"/>
      </xdr:nvSpPr>
      <xdr:spPr>
        <a:xfrm>
          <a:off x="210757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類似団体と比較して特に有形固定資産減価償却率が高くなっている施設は、保健センター・保健所、市民会館、また低い施設は、図書館である。</a:t>
          </a:r>
          <a:endParaRPr kumimoji="1" lang="en-US" altLang="ja-JP" sz="1300">
            <a:latin typeface="ＭＳ Ｐゴシック"/>
          </a:endParaRPr>
        </a:p>
        <a:p>
          <a:r>
            <a:rPr kumimoji="1" lang="ja-JP" altLang="en-US" sz="1300">
              <a:latin typeface="ＭＳ Ｐゴシック"/>
            </a:rPr>
            <a:t>保健センター・保健所施設の１４．３％が旧耐震基準で建築され、市民会館施設は、延べ床面積の５６．９％が建築後４０年以上経過しており有形固定資産減価償却率が高くなっている。なお、図書館施設は図書館及び図書室を設置しているがすべて複合施設となっている。今後は、公共施設等総合管理計画に基づき、適正数量の検討、施設の老朽化対策等に取組んでいくこととしてい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京都府内で２番目に広大な面積を有するが、山林等が多く可住面積が少ないため税収等の財政基盤が弱く、類似団体平均を下回っている。合併以降連続して伸びを見せていたが、平成</a:t>
          </a:r>
          <a:r>
            <a:rPr kumimoji="1" lang="en-US" altLang="ja-JP" sz="1100">
              <a:latin typeface="ＭＳ Ｐゴシック"/>
            </a:rPr>
            <a:t>22</a:t>
          </a:r>
          <a:r>
            <a:rPr kumimoji="1" lang="ja-JP" altLang="en-US" sz="1100">
              <a:latin typeface="ＭＳ Ｐゴシック"/>
            </a:rPr>
            <a:t>年度決算から下降した。</a:t>
          </a:r>
        </a:p>
        <a:p>
          <a:r>
            <a:rPr kumimoji="1" lang="ja-JP" altLang="en-US" sz="1100">
              <a:latin typeface="ＭＳ Ｐゴシック"/>
            </a:rPr>
            <a:t>　 今後も引き続き、税の徴収率の向上を中心とする歳入確保に努めるとともに、事務事業の見直しによる経常経費の削減など行政の効率化に努め、財政の健全化を図る。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対前年度比</a:t>
          </a:r>
          <a:r>
            <a:rPr kumimoji="1" lang="en-US" altLang="ja-JP" sz="1100">
              <a:latin typeface="ＭＳ Ｐゴシック"/>
            </a:rPr>
            <a:t>2.1</a:t>
          </a:r>
          <a:r>
            <a:rPr kumimoji="1" lang="ja-JP" altLang="en-US" sz="1100">
              <a:latin typeface="ＭＳ Ｐゴシック"/>
            </a:rPr>
            <a:t>ポイント増加し、類似団体平均を上回っている。人件費については、類似団体平均を上回っており、今後も、職員適正化計画により新規採用の抑制による職員数の減や、行財政改革への取り組みを通じて経常経費の一層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18506</xdr:rowOff>
    </xdr:from>
    <xdr:to>
      <xdr:col>7</xdr:col>
      <xdr:colOff>152400</xdr:colOff>
      <xdr:row>60</xdr:row>
      <xdr:rowOff>90896</xdr:rowOff>
    </xdr:to>
    <xdr:cxnSp macro="">
      <xdr:nvCxnSpPr>
        <xdr:cNvPr id="133" name="直線コネクタ 132"/>
        <xdr:cNvCxnSpPr/>
      </xdr:nvCxnSpPr>
      <xdr:spPr>
        <a:xfrm>
          <a:off x="4114800" y="103055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18506</xdr:rowOff>
    </xdr:from>
    <xdr:to>
      <xdr:col>6</xdr:col>
      <xdr:colOff>0</xdr:colOff>
      <xdr:row>60</xdr:row>
      <xdr:rowOff>56424</xdr:rowOff>
    </xdr:to>
    <xdr:cxnSp macro="">
      <xdr:nvCxnSpPr>
        <xdr:cNvPr id="136" name="直線コネクタ 135"/>
        <xdr:cNvCxnSpPr/>
      </xdr:nvCxnSpPr>
      <xdr:spPr>
        <a:xfrm flipV="1">
          <a:off x="3225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60</xdr:row>
      <xdr:rowOff>56424</xdr:rowOff>
    </xdr:to>
    <xdr:cxnSp macro="">
      <xdr:nvCxnSpPr>
        <xdr:cNvPr id="139" name="直線コネクタ 138"/>
        <xdr:cNvCxnSpPr/>
      </xdr:nvCxnSpPr>
      <xdr:spPr>
        <a:xfrm>
          <a:off x="2336800" y="102710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155484</xdr:rowOff>
    </xdr:from>
    <xdr:to>
      <xdr:col>3</xdr:col>
      <xdr:colOff>279400</xdr:colOff>
      <xdr:row>59</xdr:row>
      <xdr:rowOff>155484</xdr:rowOff>
    </xdr:to>
    <xdr:cxnSp macro="">
      <xdr:nvCxnSpPr>
        <xdr:cNvPr id="142" name="直線コネクタ 141"/>
        <xdr:cNvCxnSpPr/>
      </xdr:nvCxnSpPr>
      <xdr:spPr>
        <a:xfrm>
          <a:off x="1447800" y="10271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40096</xdr:rowOff>
    </xdr:from>
    <xdr:to>
      <xdr:col>7</xdr:col>
      <xdr:colOff>203200</xdr:colOff>
      <xdr:row>60</xdr:row>
      <xdr:rowOff>141696</xdr:rowOff>
    </xdr:to>
    <xdr:sp macro="" textlink="">
      <xdr:nvSpPr>
        <xdr:cNvPr id="152" name="円/楕円 151"/>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12173</xdr:rowOff>
    </xdr:from>
    <xdr:ext cx="762000" cy="259045"/>
    <xdr:sp macro="" textlink="">
      <xdr:nvSpPr>
        <xdr:cNvPr id="153" name="財政構造の弾力性該当値テキスト"/>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139156</xdr:rowOff>
    </xdr:from>
    <xdr:to>
      <xdr:col>6</xdr:col>
      <xdr:colOff>50800</xdr:colOff>
      <xdr:row>60</xdr:row>
      <xdr:rowOff>69306</xdr:rowOff>
    </xdr:to>
    <xdr:sp macro="" textlink="">
      <xdr:nvSpPr>
        <xdr:cNvPr id="154" name="円/楕円 153"/>
        <xdr:cNvSpPr/>
      </xdr:nvSpPr>
      <xdr:spPr>
        <a:xfrm>
          <a:off x="4064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54083</xdr:rowOff>
    </xdr:from>
    <xdr:ext cx="736600" cy="259045"/>
    <xdr:sp macro="" textlink="">
      <xdr:nvSpPr>
        <xdr:cNvPr id="155" name="テキスト ボックス 154"/>
        <xdr:cNvSpPr txBox="1"/>
      </xdr:nvSpPr>
      <xdr:spPr>
        <a:xfrm>
          <a:off x="3733800" y="1034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5624</xdr:rowOff>
    </xdr:from>
    <xdr:to>
      <xdr:col>4</xdr:col>
      <xdr:colOff>533400</xdr:colOff>
      <xdr:row>60</xdr:row>
      <xdr:rowOff>107224</xdr:rowOff>
    </xdr:to>
    <xdr:sp macro="" textlink="">
      <xdr:nvSpPr>
        <xdr:cNvPr id="156" name="円/楕円 155"/>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92001</xdr:rowOff>
    </xdr:from>
    <xdr:ext cx="762000" cy="259045"/>
    <xdr:sp macro="" textlink="">
      <xdr:nvSpPr>
        <xdr:cNvPr id="157" name="テキスト ボックス 156"/>
        <xdr:cNvSpPr txBox="1"/>
      </xdr:nvSpPr>
      <xdr:spPr>
        <a:xfrm>
          <a:off x="2844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104684</xdr:rowOff>
    </xdr:from>
    <xdr:to>
      <xdr:col>3</xdr:col>
      <xdr:colOff>330200</xdr:colOff>
      <xdr:row>60</xdr:row>
      <xdr:rowOff>34834</xdr:rowOff>
    </xdr:to>
    <xdr:sp macro="" textlink="">
      <xdr:nvSpPr>
        <xdr:cNvPr id="158" name="円/楕円 157"/>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19611</xdr:rowOff>
    </xdr:from>
    <xdr:ext cx="762000" cy="259045"/>
    <xdr:sp macro="" textlink="">
      <xdr:nvSpPr>
        <xdr:cNvPr id="159" name="テキスト ボックス 158"/>
        <xdr:cNvSpPr txBox="1"/>
      </xdr:nvSpPr>
      <xdr:spPr>
        <a:xfrm>
          <a:off x="1955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104684</xdr:rowOff>
    </xdr:from>
    <xdr:to>
      <xdr:col>2</xdr:col>
      <xdr:colOff>127000</xdr:colOff>
      <xdr:row>60</xdr:row>
      <xdr:rowOff>34834</xdr:rowOff>
    </xdr:to>
    <xdr:sp macro="" textlink="">
      <xdr:nvSpPr>
        <xdr:cNvPr id="160" name="円/楕円 159"/>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19611</xdr:rowOff>
    </xdr:from>
    <xdr:ext cx="762000" cy="259045"/>
    <xdr:sp macro="" textlink="">
      <xdr:nvSpPr>
        <xdr:cNvPr id="161" name="テキスト ボックス 160"/>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[197,039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 類似団体平均に比べ高くなっているのは、合併により職員数や類似する施設の数が増加したためである。今後も、職員数の適正化に努めるとともに、施設の統廃合を含め、運営・維持管理経費などコスト削減を引き続き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115311</xdr:rowOff>
    </xdr:from>
    <xdr:to>
      <xdr:col>7</xdr:col>
      <xdr:colOff>152400</xdr:colOff>
      <xdr:row>85</xdr:row>
      <xdr:rowOff>7934</xdr:rowOff>
    </xdr:to>
    <xdr:cxnSp macro="">
      <xdr:nvCxnSpPr>
        <xdr:cNvPr id="196" name="直線コネクタ 195"/>
        <xdr:cNvCxnSpPr/>
      </xdr:nvCxnSpPr>
      <xdr:spPr>
        <a:xfrm>
          <a:off x="4114800" y="14517111"/>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64678</xdr:rowOff>
    </xdr:from>
    <xdr:to>
      <xdr:col>6</xdr:col>
      <xdr:colOff>0</xdr:colOff>
      <xdr:row>84</xdr:row>
      <xdr:rowOff>115311</xdr:rowOff>
    </xdr:to>
    <xdr:cxnSp macro="">
      <xdr:nvCxnSpPr>
        <xdr:cNvPr id="199" name="直線コネクタ 198"/>
        <xdr:cNvCxnSpPr/>
      </xdr:nvCxnSpPr>
      <xdr:spPr>
        <a:xfrm>
          <a:off x="3225800" y="14466478"/>
          <a:ext cx="889000" cy="5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163657</xdr:rowOff>
    </xdr:from>
    <xdr:to>
      <xdr:col>4</xdr:col>
      <xdr:colOff>482600</xdr:colOff>
      <xdr:row>84</xdr:row>
      <xdr:rowOff>64678</xdr:rowOff>
    </xdr:to>
    <xdr:cxnSp macro="">
      <xdr:nvCxnSpPr>
        <xdr:cNvPr id="202" name="直線コネクタ 201"/>
        <xdr:cNvCxnSpPr/>
      </xdr:nvCxnSpPr>
      <xdr:spPr>
        <a:xfrm>
          <a:off x="2336800" y="14394007"/>
          <a:ext cx="889000" cy="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122797</xdr:rowOff>
    </xdr:from>
    <xdr:to>
      <xdr:col>3</xdr:col>
      <xdr:colOff>279400</xdr:colOff>
      <xdr:row>83</xdr:row>
      <xdr:rowOff>163657</xdr:rowOff>
    </xdr:to>
    <xdr:cxnSp macro="">
      <xdr:nvCxnSpPr>
        <xdr:cNvPr id="205" name="直線コネクタ 204"/>
        <xdr:cNvCxnSpPr/>
      </xdr:nvCxnSpPr>
      <xdr:spPr>
        <a:xfrm>
          <a:off x="1447800" y="14353147"/>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128584</xdr:rowOff>
    </xdr:from>
    <xdr:to>
      <xdr:col>7</xdr:col>
      <xdr:colOff>203200</xdr:colOff>
      <xdr:row>85</xdr:row>
      <xdr:rowOff>58734</xdr:rowOff>
    </xdr:to>
    <xdr:sp macro="" textlink="">
      <xdr:nvSpPr>
        <xdr:cNvPr id="215" name="円/楕円 214"/>
        <xdr:cNvSpPr/>
      </xdr:nvSpPr>
      <xdr:spPr>
        <a:xfrm>
          <a:off x="4902200" y="145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100661</xdr:rowOff>
    </xdr:from>
    <xdr:ext cx="762000" cy="259045"/>
    <xdr:sp macro="" textlink="">
      <xdr:nvSpPr>
        <xdr:cNvPr id="216" name="人件費・物件費等の状況該当値テキスト"/>
        <xdr:cNvSpPr txBox="1"/>
      </xdr:nvSpPr>
      <xdr:spPr>
        <a:xfrm>
          <a:off x="5041900" y="1450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197,039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64511</xdr:rowOff>
    </xdr:from>
    <xdr:to>
      <xdr:col>6</xdr:col>
      <xdr:colOff>50800</xdr:colOff>
      <xdr:row>84</xdr:row>
      <xdr:rowOff>166111</xdr:rowOff>
    </xdr:to>
    <xdr:sp macro="" textlink="">
      <xdr:nvSpPr>
        <xdr:cNvPr id="217" name="円/楕円 216"/>
        <xdr:cNvSpPr/>
      </xdr:nvSpPr>
      <xdr:spPr>
        <a:xfrm>
          <a:off x="4064000" y="144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150888</xdr:rowOff>
    </xdr:from>
    <xdr:ext cx="736600" cy="259045"/>
    <xdr:sp macro="" textlink="">
      <xdr:nvSpPr>
        <xdr:cNvPr id="218" name="テキスト ボックス 217"/>
        <xdr:cNvSpPr txBox="1"/>
      </xdr:nvSpPr>
      <xdr:spPr>
        <a:xfrm>
          <a:off x="3733800" y="1455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13878</xdr:rowOff>
    </xdr:from>
    <xdr:to>
      <xdr:col>4</xdr:col>
      <xdr:colOff>533400</xdr:colOff>
      <xdr:row>84</xdr:row>
      <xdr:rowOff>115478</xdr:rowOff>
    </xdr:to>
    <xdr:sp macro="" textlink="">
      <xdr:nvSpPr>
        <xdr:cNvPr id="219" name="円/楕円 218"/>
        <xdr:cNvSpPr/>
      </xdr:nvSpPr>
      <xdr:spPr>
        <a:xfrm>
          <a:off x="3175000" y="144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100255</xdr:rowOff>
    </xdr:from>
    <xdr:ext cx="762000" cy="259045"/>
    <xdr:sp macro="" textlink="">
      <xdr:nvSpPr>
        <xdr:cNvPr id="220" name="テキスト ボックス 219"/>
        <xdr:cNvSpPr txBox="1"/>
      </xdr:nvSpPr>
      <xdr:spPr>
        <a:xfrm>
          <a:off x="2844800" y="1450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112857</xdr:rowOff>
    </xdr:from>
    <xdr:to>
      <xdr:col>3</xdr:col>
      <xdr:colOff>330200</xdr:colOff>
      <xdr:row>84</xdr:row>
      <xdr:rowOff>43007</xdr:rowOff>
    </xdr:to>
    <xdr:sp macro="" textlink="">
      <xdr:nvSpPr>
        <xdr:cNvPr id="221" name="円/楕円 220"/>
        <xdr:cNvSpPr/>
      </xdr:nvSpPr>
      <xdr:spPr>
        <a:xfrm>
          <a:off x="2286000" y="143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27784</xdr:rowOff>
    </xdr:from>
    <xdr:ext cx="762000" cy="259045"/>
    <xdr:sp macro="" textlink="">
      <xdr:nvSpPr>
        <xdr:cNvPr id="222" name="テキスト ボックス 221"/>
        <xdr:cNvSpPr txBox="1"/>
      </xdr:nvSpPr>
      <xdr:spPr>
        <a:xfrm>
          <a:off x="1955800" y="1442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71997</xdr:rowOff>
    </xdr:from>
    <xdr:to>
      <xdr:col>2</xdr:col>
      <xdr:colOff>127000</xdr:colOff>
      <xdr:row>84</xdr:row>
      <xdr:rowOff>2147</xdr:rowOff>
    </xdr:to>
    <xdr:sp macro="" textlink="">
      <xdr:nvSpPr>
        <xdr:cNvPr id="223" name="円/楕円 222"/>
        <xdr:cNvSpPr/>
      </xdr:nvSpPr>
      <xdr:spPr>
        <a:xfrm>
          <a:off x="1397000" y="143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158374</xdr:rowOff>
    </xdr:from>
    <xdr:ext cx="762000" cy="259045"/>
    <xdr:sp macro="" textlink="">
      <xdr:nvSpPr>
        <xdr:cNvPr id="224" name="テキスト ボックス 223"/>
        <xdr:cNvSpPr txBox="1"/>
      </xdr:nvSpPr>
      <xdr:spPr>
        <a:xfrm>
          <a:off x="1066800" y="143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前年度に比べ</a:t>
          </a:r>
          <a:r>
            <a:rPr kumimoji="1" lang="en-US" altLang="ja-JP" sz="1100">
              <a:latin typeface="ＭＳ Ｐゴシック"/>
            </a:rPr>
            <a:t>0.8</a:t>
          </a:r>
          <a:r>
            <a:rPr kumimoji="1" lang="ja-JP" altLang="en-US" sz="1100">
              <a:latin typeface="ＭＳ Ｐゴシック"/>
            </a:rPr>
            <a:t>ポイント増加したが、類似団体の中でも全国的に低い給与水準である。今後も職員適正化計画の実効性を高め、人件費総額の抑制に取り組む。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104139</xdr:rowOff>
    </xdr:to>
    <xdr:cxnSp macro="">
      <xdr:nvCxnSpPr>
        <xdr:cNvPr id="258" name="直線コネクタ 257"/>
        <xdr:cNvCxnSpPr/>
      </xdr:nvCxnSpPr>
      <xdr:spPr>
        <a:xfrm>
          <a:off x="16179800" y="1461304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39793</xdr:rowOff>
    </xdr:to>
    <xdr:cxnSp macro="">
      <xdr:nvCxnSpPr>
        <xdr:cNvPr id="261" name="直線コネクタ 260"/>
        <xdr:cNvCxnSpPr/>
      </xdr:nvCxnSpPr>
      <xdr:spPr>
        <a:xfrm>
          <a:off x="15290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171027</xdr:rowOff>
    </xdr:to>
    <xdr:cxnSp macro="">
      <xdr:nvCxnSpPr>
        <xdr:cNvPr id="264" name="直線コネクタ 263"/>
        <xdr:cNvCxnSpPr/>
      </xdr:nvCxnSpPr>
      <xdr:spPr>
        <a:xfrm>
          <a:off x="14401800" y="144521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115146</xdr:rowOff>
    </xdr:to>
    <xdr:cxnSp macro="">
      <xdr:nvCxnSpPr>
        <xdr:cNvPr id="267" name="直線コネクタ 266"/>
        <xdr:cNvCxnSpPr/>
      </xdr:nvCxnSpPr>
      <xdr:spPr>
        <a:xfrm flipV="1">
          <a:off x="13512800" y="14452177"/>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7" name="円/楕円 276"/>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69866</xdr:rowOff>
    </xdr:from>
    <xdr:ext cx="762000" cy="259045"/>
    <xdr:sp macro="" textlink="">
      <xdr:nvSpPr>
        <xdr:cNvPr id="278"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9" name="円/楕円 278"/>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80" name="テキスト ボックス 27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81" name="円/楕円 280"/>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82" name="テキスト ボックス 281"/>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3" name="円/楕円 282"/>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4" name="テキスト ボックス 283"/>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5" name="円/楕円 284"/>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6" name="テキスト ボックス 285"/>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市の面積が広大で、類似団体と比較し、支所へ多く配置することから、平均を上回っている。今後とも、職員定員適正化計画に基づき、より適正な定員管理に努める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10885</xdr:rowOff>
    </xdr:from>
    <xdr:to>
      <xdr:col>24</xdr:col>
      <xdr:colOff>558800</xdr:colOff>
      <xdr:row>63</xdr:row>
      <xdr:rowOff>23525</xdr:rowOff>
    </xdr:to>
    <xdr:cxnSp macro="">
      <xdr:nvCxnSpPr>
        <xdr:cNvPr id="323" name="直線コネクタ 322"/>
        <xdr:cNvCxnSpPr/>
      </xdr:nvCxnSpPr>
      <xdr:spPr>
        <a:xfrm flipV="1">
          <a:off x="16179800" y="10812235"/>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63</xdr:row>
      <xdr:rowOff>23525</xdr:rowOff>
    </xdr:to>
    <xdr:cxnSp macro="">
      <xdr:nvCxnSpPr>
        <xdr:cNvPr id="326" name="直線コネクタ 325"/>
        <xdr:cNvCxnSpPr/>
      </xdr:nvCxnSpPr>
      <xdr:spPr>
        <a:xfrm>
          <a:off x="15290800" y="1078810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62</xdr:row>
      <xdr:rowOff>169696</xdr:rowOff>
    </xdr:to>
    <xdr:cxnSp macro="">
      <xdr:nvCxnSpPr>
        <xdr:cNvPr id="329" name="直線コネクタ 328"/>
        <xdr:cNvCxnSpPr/>
      </xdr:nvCxnSpPr>
      <xdr:spPr>
        <a:xfrm flipV="1">
          <a:off x="14401800" y="1078810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169696</xdr:rowOff>
    </xdr:from>
    <xdr:to>
      <xdr:col>21</xdr:col>
      <xdr:colOff>0</xdr:colOff>
      <xdr:row>63</xdr:row>
      <xdr:rowOff>51102</xdr:rowOff>
    </xdr:to>
    <xdr:cxnSp macro="">
      <xdr:nvCxnSpPr>
        <xdr:cNvPr id="332" name="直線コネクタ 331"/>
        <xdr:cNvCxnSpPr/>
      </xdr:nvCxnSpPr>
      <xdr:spPr>
        <a:xfrm flipV="1">
          <a:off x="13512800" y="1079959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42" name="円/楕円 341"/>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103612</xdr:rowOff>
    </xdr:from>
    <xdr:ext cx="762000" cy="259045"/>
    <xdr:sp macro="" textlink="">
      <xdr:nvSpPr>
        <xdr:cNvPr id="343"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144175</xdr:rowOff>
    </xdr:from>
    <xdr:to>
      <xdr:col>23</xdr:col>
      <xdr:colOff>457200</xdr:colOff>
      <xdr:row>63</xdr:row>
      <xdr:rowOff>74325</xdr:rowOff>
    </xdr:to>
    <xdr:sp macro="" textlink="">
      <xdr:nvSpPr>
        <xdr:cNvPr id="344" name="円/楕円 343"/>
        <xdr:cNvSpPr/>
      </xdr:nvSpPr>
      <xdr:spPr>
        <a:xfrm>
          <a:off x="16129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59102</xdr:rowOff>
    </xdr:from>
    <xdr:ext cx="736600" cy="259045"/>
    <xdr:sp macro="" textlink="">
      <xdr:nvSpPr>
        <xdr:cNvPr id="345" name="テキスト ボックス 344"/>
        <xdr:cNvSpPr txBox="1"/>
      </xdr:nvSpPr>
      <xdr:spPr>
        <a:xfrm>
          <a:off x="15798800" y="1086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107406</xdr:rowOff>
    </xdr:from>
    <xdr:to>
      <xdr:col>22</xdr:col>
      <xdr:colOff>254000</xdr:colOff>
      <xdr:row>63</xdr:row>
      <xdr:rowOff>37556</xdr:rowOff>
    </xdr:to>
    <xdr:sp macro="" textlink="">
      <xdr:nvSpPr>
        <xdr:cNvPr id="346" name="円/楕円 345"/>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22333</xdr:rowOff>
    </xdr:from>
    <xdr:ext cx="762000" cy="259045"/>
    <xdr:sp macro="" textlink="">
      <xdr:nvSpPr>
        <xdr:cNvPr id="347" name="テキスト ボックス 346"/>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118896</xdr:rowOff>
    </xdr:from>
    <xdr:to>
      <xdr:col>21</xdr:col>
      <xdr:colOff>50800</xdr:colOff>
      <xdr:row>63</xdr:row>
      <xdr:rowOff>49046</xdr:rowOff>
    </xdr:to>
    <xdr:sp macro="" textlink="">
      <xdr:nvSpPr>
        <xdr:cNvPr id="348" name="円/楕円 347"/>
        <xdr:cNvSpPr/>
      </xdr:nvSpPr>
      <xdr:spPr>
        <a:xfrm>
          <a:off x="14351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33823</xdr:rowOff>
    </xdr:from>
    <xdr:ext cx="762000" cy="259045"/>
    <xdr:sp macro="" textlink="">
      <xdr:nvSpPr>
        <xdr:cNvPr id="349" name="テキスト ボックス 348"/>
        <xdr:cNvSpPr txBox="1"/>
      </xdr:nvSpPr>
      <xdr:spPr>
        <a:xfrm>
          <a:off x="14020800" y="108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302</xdr:rowOff>
    </xdr:from>
    <xdr:to>
      <xdr:col>19</xdr:col>
      <xdr:colOff>533400</xdr:colOff>
      <xdr:row>63</xdr:row>
      <xdr:rowOff>101902</xdr:rowOff>
    </xdr:to>
    <xdr:sp macro="" textlink="">
      <xdr:nvSpPr>
        <xdr:cNvPr id="350" name="円/楕円 349"/>
        <xdr:cNvSpPr/>
      </xdr:nvSpPr>
      <xdr:spPr>
        <a:xfrm>
          <a:off x="13462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86679</xdr:rowOff>
    </xdr:from>
    <xdr:ext cx="762000" cy="259045"/>
    <xdr:sp macro="" textlink="">
      <xdr:nvSpPr>
        <xdr:cNvPr id="351" name="テキスト ボックス 350"/>
        <xdr:cNvSpPr txBox="1"/>
      </xdr:nvSpPr>
      <xdr:spPr>
        <a:xfrm>
          <a:off x="13131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起債の償還や、公営企業会計への準元利償還金が多額であるが、平成２４年度決算より１８％を下回ることができた。しかし、類似団体と比べると依然高い水準であるので新規発行を抑制し、公債費の適正管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104458</xdr:rowOff>
    </xdr:from>
    <xdr:to>
      <xdr:col>24</xdr:col>
      <xdr:colOff>558800</xdr:colOff>
      <xdr:row>37</xdr:row>
      <xdr:rowOff>104458</xdr:rowOff>
    </xdr:to>
    <xdr:cxnSp macro="">
      <xdr:nvCxnSpPr>
        <xdr:cNvPr id="385" name="直線コネクタ 384"/>
        <xdr:cNvCxnSpPr/>
      </xdr:nvCxnSpPr>
      <xdr:spPr>
        <a:xfrm>
          <a:off x="16179800" y="6448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104458</xdr:rowOff>
    </xdr:from>
    <xdr:to>
      <xdr:col>23</xdr:col>
      <xdr:colOff>406400</xdr:colOff>
      <xdr:row>37</xdr:row>
      <xdr:rowOff>116522</xdr:rowOff>
    </xdr:to>
    <xdr:cxnSp macro="">
      <xdr:nvCxnSpPr>
        <xdr:cNvPr id="388" name="直線コネクタ 387"/>
        <xdr:cNvCxnSpPr/>
      </xdr:nvCxnSpPr>
      <xdr:spPr>
        <a:xfrm flipV="1">
          <a:off x="15290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116522</xdr:rowOff>
    </xdr:from>
    <xdr:to>
      <xdr:col>22</xdr:col>
      <xdr:colOff>203200</xdr:colOff>
      <xdr:row>37</xdr:row>
      <xdr:rowOff>140653</xdr:rowOff>
    </xdr:to>
    <xdr:cxnSp macro="">
      <xdr:nvCxnSpPr>
        <xdr:cNvPr id="391" name="直線コネクタ 390"/>
        <xdr:cNvCxnSpPr/>
      </xdr:nvCxnSpPr>
      <xdr:spPr>
        <a:xfrm flipV="1">
          <a:off x="14401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140653</xdr:rowOff>
    </xdr:from>
    <xdr:to>
      <xdr:col>21</xdr:col>
      <xdr:colOff>0</xdr:colOff>
      <xdr:row>38</xdr:row>
      <xdr:rowOff>9419</xdr:rowOff>
    </xdr:to>
    <xdr:cxnSp macro="">
      <xdr:nvCxnSpPr>
        <xdr:cNvPr id="394" name="直線コネクタ 393"/>
        <xdr:cNvCxnSpPr/>
      </xdr:nvCxnSpPr>
      <xdr:spPr>
        <a:xfrm flipV="1">
          <a:off x="13512800" y="64843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404" name="円/楕円 403"/>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25735</xdr:rowOff>
    </xdr:from>
    <xdr:ext cx="762000" cy="259045"/>
    <xdr:sp macro="" textlink="">
      <xdr:nvSpPr>
        <xdr:cNvPr id="405" name="公債費負担の状況該当値テキスト"/>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53658</xdr:rowOff>
    </xdr:from>
    <xdr:to>
      <xdr:col>23</xdr:col>
      <xdr:colOff>457200</xdr:colOff>
      <xdr:row>37</xdr:row>
      <xdr:rowOff>155258</xdr:rowOff>
    </xdr:to>
    <xdr:sp macro="" textlink="">
      <xdr:nvSpPr>
        <xdr:cNvPr id="406" name="円/楕円 405"/>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140034</xdr:rowOff>
    </xdr:from>
    <xdr:ext cx="736600" cy="259045"/>
    <xdr:sp macro="" textlink="">
      <xdr:nvSpPr>
        <xdr:cNvPr id="407" name="テキスト ボックス 406"/>
        <xdr:cNvSpPr txBox="1"/>
      </xdr:nvSpPr>
      <xdr:spPr>
        <a:xfrm>
          <a:off x="15798800" y="648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65722</xdr:rowOff>
    </xdr:from>
    <xdr:to>
      <xdr:col>22</xdr:col>
      <xdr:colOff>254000</xdr:colOff>
      <xdr:row>37</xdr:row>
      <xdr:rowOff>167322</xdr:rowOff>
    </xdr:to>
    <xdr:sp macro="" textlink="">
      <xdr:nvSpPr>
        <xdr:cNvPr id="408" name="円/楕円 407"/>
        <xdr:cNvSpPr/>
      </xdr:nvSpPr>
      <xdr:spPr>
        <a:xfrm>
          <a:off x="15240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152099</xdr:rowOff>
    </xdr:from>
    <xdr:ext cx="762000" cy="259045"/>
    <xdr:sp macro="" textlink="">
      <xdr:nvSpPr>
        <xdr:cNvPr id="409" name="テキスト ボックス 408"/>
        <xdr:cNvSpPr txBox="1"/>
      </xdr:nvSpPr>
      <xdr:spPr>
        <a:xfrm>
          <a:off x="14909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89853</xdr:rowOff>
    </xdr:from>
    <xdr:to>
      <xdr:col>21</xdr:col>
      <xdr:colOff>50800</xdr:colOff>
      <xdr:row>38</xdr:row>
      <xdr:rowOff>20003</xdr:rowOff>
    </xdr:to>
    <xdr:sp macro="" textlink="">
      <xdr:nvSpPr>
        <xdr:cNvPr id="410" name="円/楕円 409"/>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4780</xdr:rowOff>
    </xdr:from>
    <xdr:ext cx="762000" cy="259045"/>
    <xdr:sp macro="" textlink="">
      <xdr:nvSpPr>
        <xdr:cNvPr id="411" name="テキスト ボックス 410"/>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130069</xdr:rowOff>
    </xdr:from>
    <xdr:to>
      <xdr:col>19</xdr:col>
      <xdr:colOff>533400</xdr:colOff>
      <xdr:row>38</xdr:row>
      <xdr:rowOff>60220</xdr:rowOff>
    </xdr:to>
    <xdr:sp macro="" textlink="">
      <xdr:nvSpPr>
        <xdr:cNvPr id="412" name="円/楕円 411"/>
        <xdr:cNvSpPr/>
      </xdr:nvSpPr>
      <xdr:spPr>
        <a:xfrm>
          <a:off x="13462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44996</xdr:rowOff>
    </xdr:from>
    <xdr:ext cx="762000" cy="259045"/>
    <xdr:sp macro="" textlink="">
      <xdr:nvSpPr>
        <xdr:cNvPr id="413" name="テキスト ボックス 412"/>
        <xdr:cNvSpPr txBox="1"/>
      </xdr:nvSpPr>
      <xdr:spPr>
        <a:xfrm>
          <a:off x="13131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減少に転じており、また債務負担行為に基づく支出予定が減少したことにより、将来負担額が減少した。しかし、類似団体平均を上回っており、今後も公債費等義務的経費の削減を中心とする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138506</xdr:rowOff>
    </xdr:from>
    <xdr:to>
      <xdr:col>24</xdr:col>
      <xdr:colOff>558800</xdr:colOff>
      <xdr:row>15</xdr:row>
      <xdr:rowOff>145504</xdr:rowOff>
    </xdr:to>
    <xdr:cxnSp macro="">
      <xdr:nvCxnSpPr>
        <xdr:cNvPr id="445" name="直線コネクタ 444"/>
        <xdr:cNvCxnSpPr/>
      </xdr:nvCxnSpPr>
      <xdr:spPr>
        <a:xfrm flipV="1">
          <a:off x="16179800" y="2710256"/>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145504</xdr:rowOff>
    </xdr:from>
    <xdr:to>
      <xdr:col>23</xdr:col>
      <xdr:colOff>406400</xdr:colOff>
      <xdr:row>15</xdr:row>
      <xdr:rowOff>169634</xdr:rowOff>
    </xdr:to>
    <xdr:cxnSp macro="">
      <xdr:nvCxnSpPr>
        <xdr:cNvPr id="448" name="直線コネクタ 447"/>
        <xdr:cNvCxnSpPr/>
      </xdr:nvCxnSpPr>
      <xdr:spPr>
        <a:xfrm flipV="1">
          <a:off x="15290800" y="2717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169634</xdr:rowOff>
    </xdr:from>
    <xdr:to>
      <xdr:col>22</xdr:col>
      <xdr:colOff>203200</xdr:colOff>
      <xdr:row>16</xdr:row>
      <xdr:rowOff>356</xdr:rowOff>
    </xdr:to>
    <xdr:cxnSp macro="">
      <xdr:nvCxnSpPr>
        <xdr:cNvPr id="451" name="直線コネクタ 450"/>
        <xdr:cNvCxnSpPr/>
      </xdr:nvCxnSpPr>
      <xdr:spPr>
        <a:xfrm flipV="1">
          <a:off x="14401800" y="274138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356</xdr:rowOff>
    </xdr:from>
    <xdr:to>
      <xdr:col>21</xdr:col>
      <xdr:colOff>0</xdr:colOff>
      <xdr:row>16</xdr:row>
      <xdr:rowOff>32448</xdr:rowOff>
    </xdr:to>
    <xdr:cxnSp macro="">
      <xdr:nvCxnSpPr>
        <xdr:cNvPr id="454" name="直線コネクタ 453"/>
        <xdr:cNvCxnSpPr/>
      </xdr:nvCxnSpPr>
      <xdr:spPr>
        <a:xfrm flipV="1">
          <a:off x="13512800" y="2743556"/>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87706</xdr:rowOff>
    </xdr:from>
    <xdr:to>
      <xdr:col>24</xdr:col>
      <xdr:colOff>609600</xdr:colOff>
      <xdr:row>16</xdr:row>
      <xdr:rowOff>17856</xdr:rowOff>
    </xdr:to>
    <xdr:sp macro="" textlink="">
      <xdr:nvSpPr>
        <xdr:cNvPr id="464" name="円/楕円 463"/>
        <xdr:cNvSpPr/>
      </xdr:nvSpPr>
      <xdr:spPr>
        <a:xfrm>
          <a:off x="16967200" y="26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59783</xdr:rowOff>
    </xdr:from>
    <xdr:ext cx="762000" cy="259045"/>
    <xdr:sp macro="" textlink="">
      <xdr:nvSpPr>
        <xdr:cNvPr id="465" name="将来負担の状況該当値テキスト"/>
        <xdr:cNvSpPr txBox="1"/>
      </xdr:nvSpPr>
      <xdr:spPr>
        <a:xfrm>
          <a:off x="17106900" y="263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94704</xdr:rowOff>
    </xdr:from>
    <xdr:to>
      <xdr:col>23</xdr:col>
      <xdr:colOff>457200</xdr:colOff>
      <xdr:row>16</xdr:row>
      <xdr:rowOff>24854</xdr:rowOff>
    </xdr:to>
    <xdr:sp macro="" textlink="">
      <xdr:nvSpPr>
        <xdr:cNvPr id="466" name="円/楕円 465"/>
        <xdr:cNvSpPr/>
      </xdr:nvSpPr>
      <xdr:spPr>
        <a:xfrm>
          <a:off x="16129000" y="26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9631</xdr:rowOff>
    </xdr:from>
    <xdr:ext cx="736600" cy="259045"/>
    <xdr:sp macro="" textlink="">
      <xdr:nvSpPr>
        <xdr:cNvPr id="467" name="テキスト ボックス 466"/>
        <xdr:cNvSpPr txBox="1"/>
      </xdr:nvSpPr>
      <xdr:spPr>
        <a:xfrm>
          <a:off x="15798800" y="275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118834</xdr:rowOff>
    </xdr:from>
    <xdr:to>
      <xdr:col>22</xdr:col>
      <xdr:colOff>254000</xdr:colOff>
      <xdr:row>16</xdr:row>
      <xdr:rowOff>48984</xdr:rowOff>
    </xdr:to>
    <xdr:sp macro="" textlink="">
      <xdr:nvSpPr>
        <xdr:cNvPr id="468" name="円/楕円 467"/>
        <xdr:cNvSpPr/>
      </xdr:nvSpPr>
      <xdr:spPr>
        <a:xfrm>
          <a:off x="15240000" y="26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33761</xdr:rowOff>
    </xdr:from>
    <xdr:ext cx="762000" cy="259045"/>
    <xdr:sp macro="" textlink="">
      <xdr:nvSpPr>
        <xdr:cNvPr id="469" name="テキスト ボックス 468"/>
        <xdr:cNvSpPr txBox="1"/>
      </xdr:nvSpPr>
      <xdr:spPr>
        <a:xfrm>
          <a:off x="14909800" y="277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121006</xdr:rowOff>
    </xdr:from>
    <xdr:to>
      <xdr:col>21</xdr:col>
      <xdr:colOff>50800</xdr:colOff>
      <xdr:row>16</xdr:row>
      <xdr:rowOff>51156</xdr:rowOff>
    </xdr:to>
    <xdr:sp macro="" textlink="">
      <xdr:nvSpPr>
        <xdr:cNvPr id="470" name="円/楕円 469"/>
        <xdr:cNvSpPr/>
      </xdr:nvSpPr>
      <xdr:spPr>
        <a:xfrm>
          <a:off x="14351000" y="26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35933</xdr:rowOff>
    </xdr:from>
    <xdr:ext cx="762000" cy="259045"/>
    <xdr:sp macro="" textlink="">
      <xdr:nvSpPr>
        <xdr:cNvPr id="471" name="テキスト ボックス 470"/>
        <xdr:cNvSpPr txBox="1"/>
      </xdr:nvSpPr>
      <xdr:spPr>
        <a:xfrm>
          <a:off x="14020800" y="27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153098</xdr:rowOff>
    </xdr:from>
    <xdr:to>
      <xdr:col>19</xdr:col>
      <xdr:colOff>533400</xdr:colOff>
      <xdr:row>16</xdr:row>
      <xdr:rowOff>83248</xdr:rowOff>
    </xdr:to>
    <xdr:sp macro="" textlink="">
      <xdr:nvSpPr>
        <xdr:cNvPr id="472" name="円/楕円 471"/>
        <xdr:cNvSpPr/>
      </xdr:nvSpPr>
      <xdr:spPr>
        <a:xfrm>
          <a:off x="134620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68025</xdr:rowOff>
    </xdr:from>
    <xdr:ext cx="762000" cy="259045"/>
    <xdr:sp macro="" textlink="">
      <xdr:nvSpPr>
        <xdr:cNvPr id="473" name="テキスト ボックス 472"/>
        <xdr:cNvSpPr txBox="1"/>
      </xdr:nvSpPr>
      <xdr:spPr>
        <a:xfrm>
          <a:off x="13131800" y="28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人件費に係る経常収支比率は低くなっている。要因として職員の給与水準の低いことやごみ処理・消防業務等を一部事務組合で行っていることがある。一部事務組合や公営企業等の人件費を加算すると人口１人当たりの歳出決算額は、類似団体平均を上回っているため、今後これら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168910</xdr:rowOff>
    </xdr:to>
    <xdr:cxnSp macro="">
      <xdr:nvCxnSpPr>
        <xdr:cNvPr id="66" name="直線コネクタ 65"/>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130810</xdr:rowOff>
    </xdr:to>
    <xdr:cxnSp macro="">
      <xdr:nvCxnSpPr>
        <xdr:cNvPr id="69" name="直線コネクタ 68"/>
        <xdr:cNvCxnSpPr/>
      </xdr:nvCxnSpPr>
      <xdr:spPr>
        <a:xfrm>
          <a:off x="3098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77470</xdr:rowOff>
    </xdr:to>
    <xdr:cxnSp macro="">
      <xdr:nvCxnSpPr>
        <xdr:cNvPr id="72" name="直線コネクタ 71"/>
        <xdr:cNvCxnSpPr/>
      </xdr:nvCxnSpPr>
      <xdr:spPr>
        <a:xfrm>
          <a:off x="2209800" y="591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119380</xdr:rowOff>
    </xdr:to>
    <xdr:cxnSp macro="">
      <xdr:nvCxnSpPr>
        <xdr:cNvPr id="75" name="直線コネクタ 74"/>
        <xdr:cNvCxnSpPr/>
      </xdr:nvCxnSpPr>
      <xdr:spPr>
        <a:xfrm flipV="1">
          <a:off x="1320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は類似団体平均を下回っているが、人口１人当たりの歳出決算額は、類似団体平均を上回っている。職員人件費等から賃金（物件費）へのシフトも起きてはいるが、行財政改革への取り組みを通じて経常的な物件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132443</xdr:rowOff>
    </xdr:to>
    <xdr:cxnSp macro="">
      <xdr:nvCxnSpPr>
        <xdr:cNvPr id="129" name="直線コネクタ 128"/>
        <xdr:cNvCxnSpPr/>
      </xdr:nvCxnSpPr>
      <xdr:spPr>
        <a:xfrm>
          <a:off x="15671800" y="27232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15</xdr:row>
      <xdr:rowOff>151493</xdr:rowOff>
    </xdr:to>
    <xdr:cxnSp macro="">
      <xdr:nvCxnSpPr>
        <xdr:cNvPr id="132" name="直線コネクタ 131"/>
        <xdr:cNvCxnSpPr/>
      </xdr:nvCxnSpPr>
      <xdr:spPr>
        <a:xfrm>
          <a:off x="14782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45357</xdr:rowOff>
    </xdr:to>
    <xdr:cxnSp macro="">
      <xdr:nvCxnSpPr>
        <xdr:cNvPr id="135" name="直線コネクタ 134"/>
        <xdr:cNvCxnSpPr/>
      </xdr:nvCxnSpPr>
      <xdr:spPr>
        <a:xfrm flipV="1">
          <a:off x="13893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16</xdr:row>
      <xdr:rowOff>45357</xdr:rowOff>
    </xdr:to>
    <xdr:cxnSp macro="">
      <xdr:nvCxnSpPr>
        <xdr:cNvPr id="138" name="直線コネクタ 137"/>
        <xdr:cNvCxnSpPr/>
      </xdr:nvCxnSpPr>
      <xdr:spPr>
        <a:xfrm>
          <a:off x="13004800" y="2614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8" name="円/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2" name="円/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が、単独事業の扶助費に係る人口１人当たりの歳出決算額は、類似団体平均を上回るため、単独の扶助費は、見直しを進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9978</xdr:rowOff>
    </xdr:to>
    <xdr:cxnSp macro="">
      <xdr:nvCxnSpPr>
        <xdr:cNvPr id="192" name="直線コネクタ 191"/>
        <xdr:cNvCxnSpPr/>
      </xdr:nvCxnSpPr>
      <xdr:spPr>
        <a:xfrm>
          <a:off x="3987800" y="940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20865</xdr:rowOff>
    </xdr:to>
    <xdr:cxnSp macro="">
      <xdr:nvCxnSpPr>
        <xdr:cNvPr id="195" name="直線コネクタ 194"/>
        <xdr:cNvCxnSpPr/>
      </xdr:nvCxnSpPr>
      <xdr:spPr>
        <a:xfrm flipV="1">
          <a:off x="3098800" y="9407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107950</xdr:rowOff>
    </xdr:to>
    <xdr:cxnSp macro="">
      <xdr:nvCxnSpPr>
        <xdr:cNvPr id="198" name="直線コネクタ 197"/>
        <xdr:cNvCxnSpPr/>
      </xdr:nvCxnSpPr>
      <xdr:spPr>
        <a:xfrm flipV="1">
          <a:off x="2209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107950</xdr:rowOff>
    </xdr:to>
    <xdr:cxnSp macro="">
      <xdr:nvCxnSpPr>
        <xdr:cNvPr id="201" name="直線コネクタ 200"/>
        <xdr:cNvCxnSpPr/>
      </xdr:nvCxnSpPr>
      <xdr:spPr>
        <a:xfrm>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11" name="円/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3" name="円/楕円 212"/>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4" name="テキスト ボックス 213"/>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7" name="円/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20" name="テキスト ボックス 219"/>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上回っているのは、繰出金が主な理由である。これまでに整備してきた下水道施設の公債費などの増加により繰出金が多額になっている。今後、経費節減・独立採算の原則に立ち返って健全化を図り、普通会計の負担を減らしていくよう努める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58420</xdr:rowOff>
    </xdr:to>
    <xdr:cxnSp macro="">
      <xdr:nvCxnSpPr>
        <xdr:cNvPr id="253" name="直線コネクタ 252"/>
        <xdr:cNvCxnSpPr/>
      </xdr:nvCxnSpPr>
      <xdr:spPr>
        <a:xfrm>
          <a:off x="15671800" y="960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20320</xdr:rowOff>
    </xdr:to>
    <xdr:cxnSp macro="">
      <xdr:nvCxnSpPr>
        <xdr:cNvPr id="256" name="直線コネクタ 255"/>
        <xdr:cNvCxnSpPr/>
      </xdr:nvCxnSpPr>
      <xdr:spPr>
        <a:xfrm flipV="1">
          <a:off x="14782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20320</xdr:rowOff>
    </xdr:to>
    <xdr:cxnSp macro="">
      <xdr:nvCxnSpPr>
        <xdr:cNvPr id="259" name="直線コネクタ 258"/>
        <xdr:cNvCxnSpPr/>
      </xdr:nvCxnSpPr>
      <xdr:spPr>
        <a:xfrm>
          <a:off x="13893800" y="953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146050</xdr:rowOff>
    </xdr:to>
    <xdr:cxnSp macro="">
      <xdr:nvCxnSpPr>
        <xdr:cNvPr id="262" name="直線コネクタ 261"/>
        <xdr:cNvCxnSpPr/>
      </xdr:nvCxnSpPr>
      <xdr:spPr>
        <a:xfrm flipV="1">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4" name="円/楕円 273"/>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40657</xdr:rowOff>
    </xdr:from>
    <xdr:ext cx="736600" cy="259045"/>
    <xdr:sp macro="" textlink="">
      <xdr:nvSpPr>
        <xdr:cNvPr id="275" name="テキスト ボックス 274"/>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6" name="円/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55897</xdr:rowOff>
    </xdr:from>
    <xdr:ext cx="762000" cy="259045"/>
    <xdr:sp macro="" textlink="">
      <xdr:nvSpPr>
        <xdr:cNvPr id="277" name="テキスト ボックス 276"/>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8" name="円/楕円 277"/>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135907</xdr:rowOff>
    </xdr:from>
    <xdr:ext cx="762000" cy="259045"/>
    <xdr:sp macro="" textlink="">
      <xdr:nvSpPr>
        <xdr:cNvPr id="279" name="テキスト ボックス 278"/>
        <xdr:cNvSpPr txBox="1"/>
      </xdr:nvSpPr>
      <xdr:spPr>
        <a:xfrm>
          <a:off x="13512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81" name="テキスト ボックス 28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類似団体平均を上回っているのは、ごみ処理・消防業務等に係る一部事務組合負担金や各種団体などの補助金が多額になっていることが主な要因である。</a:t>
          </a:r>
        </a:p>
        <a:p>
          <a:r>
            <a:rPr kumimoji="1" lang="ja-JP" altLang="en-US" sz="1100">
              <a:latin typeface="ＭＳ Ｐゴシック"/>
            </a:rPr>
            <a:t>　補助交付金については、交付するのが適当な事業かどうか評価を行い、見直しや廃止を進めていく必要がある。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1270</xdr:rowOff>
    </xdr:to>
    <xdr:cxnSp macro="">
      <xdr:nvCxnSpPr>
        <xdr:cNvPr id="311" name="直線コネクタ 310"/>
        <xdr:cNvCxnSpPr/>
      </xdr:nvCxnSpPr>
      <xdr:spPr>
        <a:xfrm flipV="1">
          <a:off x="15671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1270</xdr:rowOff>
    </xdr:to>
    <xdr:cxnSp macro="">
      <xdr:nvCxnSpPr>
        <xdr:cNvPr id="314" name="直線コネクタ 313"/>
        <xdr:cNvCxnSpPr/>
      </xdr:nvCxnSpPr>
      <xdr:spPr>
        <a:xfrm>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1270</xdr:rowOff>
    </xdr:to>
    <xdr:cxnSp macro="">
      <xdr:nvCxnSpPr>
        <xdr:cNvPr id="317" name="直線コネクタ 316"/>
        <xdr:cNvCxnSpPr/>
      </xdr:nvCxnSpPr>
      <xdr:spPr>
        <a:xfrm flipV="1">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19558</xdr:rowOff>
    </xdr:to>
    <xdr:cxnSp macro="">
      <xdr:nvCxnSpPr>
        <xdr:cNvPr id="320" name="直線コネクタ 319"/>
        <xdr:cNvCxnSpPr/>
      </xdr:nvCxnSpPr>
      <xdr:spPr>
        <a:xfrm flipV="1">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30" name="円/楕円 32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31"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2" name="円/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3" name="テキスト ボックス 332"/>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4" name="円/楕円 33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5" name="テキスト ボックス 334"/>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6" name="円/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7" name="テキスト ボックス 33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8" name="円/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大型事業が集中したことにより地方債現在高が増加した影響で地方債の元利償還金が膨らんでおり、公債費に係る経常収支比率は類似団体平均</a:t>
          </a:r>
          <a:r>
            <a:rPr kumimoji="1" lang="en-US" altLang="ja-JP" sz="1100">
              <a:latin typeface="ＭＳ Ｐゴシック"/>
            </a:rPr>
            <a:t>2.3</a:t>
          </a:r>
          <a:r>
            <a:rPr kumimoji="1" lang="ja-JP" altLang="en-US" sz="1100">
              <a:latin typeface="ＭＳ Ｐゴシック"/>
            </a:rPr>
            <a:t>ポイント上回っている。さらに公営企業債や一部事務組合に係るものなど公債費に類似の経費を合わせると人口１人当たりの決算額は類似団体平均を大きく上回り、公債費の負担は非常に重たいものになっている。</a:t>
          </a:r>
        </a:p>
        <a:p>
          <a:r>
            <a:rPr kumimoji="1" lang="ja-JP" altLang="en-US" sz="1100">
              <a:latin typeface="ＭＳ Ｐゴシック"/>
            </a:rPr>
            <a:t>　今後も、合併特例措置の段階的縮減が進む中、大型事業等も予定しているが、交付税算入額が高い有利な地方債を活用するなど適正な管理に努める。</a:t>
          </a: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60325</xdr:rowOff>
    </xdr:from>
    <xdr:to>
      <xdr:col>7</xdr:col>
      <xdr:colOff>15875</xdr:colOff>
      <xdr:row>75</xdr:row>
      <xdr:rowOff>66040</xdr:rowOff>
    </xdr:to>
    <xdr:cxnSp macro="">
      <xdr:nvCxnSpPr>
        <xdr:cNvPr id="371" name="直線コネクタ 370"/>
        <xdr:cNvCxnSpPr/>
      </xdr:nvCxnSpPr>
      <xdr:spPr>
        <a:xfrm>
          <a:off x="3987800" y="12919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60325</xdr:rowOff>
    </xdr:from>
    <xdr:to>
      <xdr:col>5</xdr:col>
      <xdr:colOff>549275</xdr:colOff>
      <xdr:row>75</xdr:row>
      <xdr:rowOff>88900</xdr:rowOff>
    </xdr:to>
    <xdr:cxnSp macro="">
      <xdr:nvCxnSpPr>
        <xdr:cNvPr id="374" name="直線コネクタ 373"/>
        <xdr:cNvCxnSpPr/>
      </xdr:nvCxnSpPr>
      <xdr:spPr>
        <a:xfrm flipV="1">
          <a:off x="3098800" y="12919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88900</xdr:rowOff>
    </xdr:to>
    <xdr:cxnSp macro="">
      <xdr:nvCxnSpPr>
        <xdr:cNvPr id="377" name="直線コネクタ 376"/>
        <xdr:cNvCxnSpPr/>
      </xdr:nvCxnSpPr>
      <xdr:spPr>
        <a:xfrm>
          <a:off x="2209800" y="12938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85090</xdr:rowOff>
    </xdr:to>
    <xdr:cxnSp macro="">
      <xdr:nvCxnSpPr>
        <xdr:cNvPr id="380" name="直線コネクタ 379"/>
        <xdr:cNvCxnSpPr/>
      </xdr:nvCxnSpPr>
      <xdr:spPr>
        <a:xfrm flipV="1">
          <a:off x="1320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90" name="円/楕円 389"/>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158767</xdr:rowOff>
    </xdr:from>
    <xdr:ext cx="762000" cy="259045"/>
    <xdr:sp macro="" textlink="">
      <xdr:nvSpPr>
        <xdr:cNvPr id="391" name="公債費該当値テキスト"/>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xdr:rowOff>
    </xdr:from>
    <xdr:to>
      <xdr:col>5</xdr:col>
      <xdr:colOff>600075</xdr:colOff>
      <xdr:row>75</xdr:row>
      <xdr:rowOff>111125</xdr:rowOff>
    </xdr:to>
    <xdr:sp macro="" textlink="">
      <xdr:nvSpPr>
        <xdr:cNvPr id="392" name="円/楕円 391"/>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95902</xdr:rowOff>
    </xdr:from>
    <xdr:ext cx="736600" cy="259045"/>
    <xdr:sp macro="" textlink="">
      <xdr:nvSpPr>
        <xdr:cNvPr id="393" name="テキスト ボックス 392"/>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94" name="円/楕円 393"/>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124477</xdr:rowOff>
    </xdr:from>
    <xdr:ext cx="762000" cy="259045"/>
    <xdr:sp macro="" textlink="">
      <xdr:nvSpPr>
        <xdr:cNvPr id="395" name="テキスト ボックス 394"/>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28575</xdr:rowOff>
    </xdr:from>
    <xdr:to>
      <xdr:col>3</xdr:col>
      <xdr:colOff>193675</xdr:colOff>
      <xdr:row>75</xdr:row>
      <xdr:rowOff>130175</xdr:rowOff>
    </xdr:to>
    <xdr:sp macro="" textlink="">
      <xdr:nvSpPr>
        <xdr:cNvPr id="396" name="円/楕円 395"/>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97" name="テキスト ボックス 396"/>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8" name="円/楕円 397"/>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120666</xdr:rowOff>
    </xdr:from>
    <xdr:ext cx="762000" cy="259045"/>
    <xdr:sp macro="" textlink="">
      <xdr:nvSpPr>
        <xdr:cNvPr id="399" name="テキスト ボックス 398"/>
        <xdr:cNvSpPr txBox="1"/>
      </xdr:nvSpPr>
      <xdr:spPr>
        <a:xfrm>
          <a:off x="939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類似団体平均を下回っているのは、職員の給与水準が低いことや、一部事務組合で行う行政事務があることから人件費に係る比率が低いことが要因である。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111761</xdr:rowOff>
    </xdr:to>
    <xdr:cxnSp macro="">
      <xdr:nvCxnSpPr>
        <xdr:cNvPr id="432" name="直線コネクタ 431"/>
        <xdr:cNvCxnSpPr/>
      </xdr:nvCxnSpPr>
      <xdr:spPr>
        <a:xfrm>
          <a:off x="15671800" y="132448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43180</xdr:rowOff>
    </xdr:to>
    <xdr:cxnSp macro="">
      <xdr:nvCxnSpPr>
        <xdr:cNvPr id="435" name="直線コネクタ 434"/>
        <xdr:cNvCxnSpPr/>
      </xdr:nvCxnSpPr>
      <xdr:spPr>
        <a:xfrm>
          <a:off x="14782800" y="13229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77</xdr:row>
      <xdr:rowOff>27939</xdr:rowOff>
    </xdr:to>
    <xdr:cxnSp macro="">
      <xdr:nvCxnSpPr>
        <xdr:cNvPr id="438" name="直線コネクタ 437"/>
        <xdr:cNvCxnSpPr/>
      </xdr:nvCxnSpPr>
      <xdr:spPr>
        <a:xfrm>
          <a:off x="13893800" y="13168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138430</xdr:rowOff>
    </xdr:to>
    <xdr:cxnSp macro="">
      <xdr:nvCxnSpPr>
        <xdr:cNvPr id="441" name="直線コネクタ 440"/>
        <xdr:cNvCxnSpPr/>
      </xdr:nvCxnSpPr>
      <xdr:spPr>
        <a:xfrm>
          <a:off x="13004800" y="1315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51" name="円/楕円 450"/>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77488</xdr:rowOff>
    </xdr:from>
    <xdr:ext cx="762000" cy="259045"/>
    <xdr:sp macro="" textlink="">
      <xdr:nvSpPr>
        <xdr:cNvPr id="452"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3" name="円/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54" name="テキスト ボックス 453"/>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5" name="円/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7" name="円/楕円 456"/>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8" name="テキスト ボックス 457"/>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9" name="円/楕円 458"/>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60" name="テキスト ボックス 45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57772</xdr:rowOff>
    </xdr:from>
    <xdr:to>
      <xdr:col>4</xdr:col>
      <xdr:colOff>1117600</xdr:colOff>
      <xdr:row>15</xdr:row>
      <xdr:rowOff>62167</xdr:rowOff>
    </xdr:to>
    <xdr:cxnSp macro="">
      <xdr:nvCxnSpPr>
        <xdr:cNvPr id="50" name="直線コネクタ 49"/>
        <xdr:cNvCxnSpPr/>
      </xdr:nvCxnSpPr>
      <xdr:spPr bwMode="auto">
        <a:xfrm flipV="1">
          <a:off x="5003800" y="2677147"/>
          <a:ext cx="6477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62167</xdr:rowOff>
    </xdr:from>
    <xdr:to>
      <xdr:col>4</xdr:col>
      <xdr:colOff>469900</xdr:colOff>
      <xdr:row>15</xdr:row>
      <xdr:rowOff>85154</xdr:rowOff>
    </xdr:to>
    <xdr:cxnSp macro="">
      <xdr:nvCxnSpPr>
        <xdr:cNvPr id="53" name="直線コネクタ 52"/>
        <xdr:cNvCxnSpPr/>
      </xdr:nvCxnSpPr>
      <xdr:spPr bwMode="auto">
        <a:xfrm flipV="1">
          <a:off x="4305300" y="2681542"/>
          <a:ext cx="698500" cy="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85154</xdr:rowOff>
    </xdr:from>
    <xdr:to>
      <xdr:col>3</xdr:col>
      <xdr:colOff>904875</xdr:colOff>
      <xdr:row>15</xdr:row>
      <xdr:rowOff>131699</xdr:rowOff>
    </xdr:to>
    <xdr:cxnSp macro="">
      <xdr:nvCxnSpPr>
        <xdr:cNvPr id="56" name="直線コネクタ 55"/>
        <xdr:cNvCxnSpPr/>
      </xdr:nvCxnSpPr>
      <xdr:spPr bwMode="auto">
        <a:xfrm flipV="1">
          <a:off x="3606800" y="2704529"/>
          <a:ext cx="698500" cy="4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128702</xdr:rowOff>
    </xdr:from>
    <xdr:to>
      <xdr:col>3</xdr:col>
      <xdr:colOff>206375</xdr:colOff>
      <xdr:row>15</xdr:row>
      <xdr:rowOff>131699</xdr:rowOff>
    </xdr:to>
    <xdr:cxnSp macro="">
      <xdr:nvCxnSpPr>
        <xdr:cNvPr id="59" name="直線コネクタ 58"/>
        <xdr:cNvCxnSpPr/>
      </xdr:nvCxnSpPr>
      <xdr:spPr bwMode="auto">
        <a:xfrm>
          <a:off x="2908300" y="2748077"/>
          <a:ext cx="698500" cy="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6972</xdr:rowOff>
    </xdr:from>
    <xdr:to>
      <xdr:col>5</xdr:col>
      <xdr:colOff>34925</xdr:colOff>
      <xdr:row>15</xdr:row>
      <xdr:rowOff>108572</xdr:rowOff>
    </xdr:to>
    <xdr:sp macro="" textlink="">
      <xdr:nvSpPr>
        <xdr:cNvPr id="69" name="円/楕円 68"/>
        <xdr:cNvSpPr/>
      </xdr:nvSpPr>
      <xdr:spPr bwMode="auto">
        <a:xfrm>
          <a:off x="5600700" y="262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23499</xdr:rowOff>
    </xdr:from>
    <xdr:ext cx="762000" cy="259045"/>
    <xdr:sp macro="" textlink="">
      <xdr:nvSpPr>
        <xdr:cNvPr id="70" name="人口1人当たり決算額の推移該当値テキスト130"/>
        <xdr:cNvSpPr txBox="1"/>
      </xdr:nvSpPr>
      <xdr:spPr>
        <a:xfrm>
          <a:off x="5740400" y="247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129,201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11367</xdr:rowOff>
    </xdr:from>
    <xdr:to>
      <xdr:col>4</xdr:col>
      <xdr:colOff>520700</xdr:colOff>
      <xdr:row>15</xdr:row>
      <xdr:rowOff>112967</xdr:rowOff>
    </xdr:to>
    <xdr:sp macro="" textlink="">
      <xdr:nvSpPr>
        <xdr:cNvPr id="71" name="円/楕円 70"/>
        <xdr:cNvSpPr/>
      </xdr:nvSpPr>
      <xdr:spPr bwMode="auto">
        <a:xfrm>
          <a:off x="4953000" y="26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123144</xdr:rowOff>
    </xdr:from>
    <xdr:ext cx="736600" cy="259045"/>
    <xdr:sp macro="" textlink="">
      <xdr:nvSpPr>
        <xdr:cNvPr id="72" name="テキスト ボックス 71"/>
        <xdr:cNvSpPr txBox="1"/>
      </xdr:nvSpPr>
      <xdr:spPr>
        <a:xfrm>
          <a:off x="4622800" y="239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34354</xdr:rowOff>
    </xdr:from>
    <xdr:to>
      <xdr:col>3</xdr:col>
      <xdr:colOff>955675</xdr:colOff>
      <xdr:row>15</xdr:row>
      <xdr:rowOff>135954</xdr:rowOff>
    </xdr:to>
    <xdr:sp macro="" textlink="">
      <xdr:nvSpPr>
        <xdr:cNvPr id="73" name="円/楕円 72"/>
        <xdr:cNvSpPr/>
      </xdr:nvSpPr>
      <xdr:spPr bwMode="auto">
        <a:xfrm>
          <a:off x="4254500" y="265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146131</xdr:rowOff>
    </xdr:from>
    <xdr:ext cx="762000" cy="259045"/>
    <xdr:sp macro="" textlink="">
      <xdr:nvSpPr>
        <xdr:cNvPr id="74" name="テキスト ボックス 73"/>
        <xdr:cNvSpPr txBox="1"/>
      </xdr:nvSpPr>
      <xdr:spPr>
        <a:xfrm>
          <a:off x="3924300" y="24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80899</xdr:rowOff>
    </xdr:from>
    <xdr:to>
      <xdr:col>3</xdr:col>
      <xdr:colOff>257175</xdr:colOff>
      <xdr:row>16</xdr:row>
      <xdr:rowOff>11049</xdr:rowOff>
    </xdr:to>
    <xdr:sp macro="" textlink="">
      <xdr:nvSpPr>
        <xdr:cNvPr id="75" name="円/楕円 74"/>
        <xdr:cNvSpPr/>
      </xdr:nvSpPr>
      <xdr:spPr bwMode="auto">
        <a:xfrm>
          <a:off x="3556000" y="27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21226</xdr:rowOff>
    </xdr:from>
    <xdr:ext cx="762000" cy="259045"/>
    <xdr:sp macro="" textlink="">
      <xdr:nvSpPr>
        <xdr:cNvPr id="76" name="テキスト ボックス 75"/>
        <xdr:cNvSpPr txBox="1"/>
      </xdr:nvSpPr>
      <xdr:spPr>
        <a:xfrm>
          <a:off x="3225800" y="24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77902</xdr:rowOff>
    </xdr:from>
    <xdr:to>
      <xdr:col>2</xdr:col>
      <xdr:colOff>692150</xdr:colOff>
      <xdr:row>16</xdr:row>
      <xdr:rowOff>8052</xdr:rowOff>
    </xdr:to>
    <xdr:sp macro="" textlink="">
      <xdr:nvSpPr>
        <xdr:cNvPr id="77" name="円/楕円 76"/>
        <xdr:cNvSpPr/>
      </xdr:nvSpPr>
      <xdr:spPr bwMode="auto">
        <a:xfrm>
          <a:off x="2857500" y="269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18229</xdr:rowOff>
    </xdr:from>
    <xdr:ext cx="762000" cy="259045"/>
    <xdr:sp macro="" textlink="">
      <xdr:nvSpPr>
        <xdr:cNvPr id="78" name="テキスト ボックス 77"/>
        <xdr:cNvSpPr txBox="1"/>
      </xdr:nvSpPr>
      <xdr:spPr>
        <a:xfrm>
          <a:off x="2527300" y="24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261424</xdr:rowOff>
    </xdr:from>
    <xdr:to>
      <xdr:col>4</xdr:col>
      <xdr:colOff>1117600</xdr:colOff>
      <xdr:row>37</xdr:row>
      <xdr:rowOff>265707</xdr:rowOff>
    </xdr:to>
    <xdr:cxnSp macro="">
      <xdr:nvCxnSpPr>
        <xdr:cNvPr id="112" name="直線コネクタ 111"/>
        <xdr:cNvCxnSpPr/>
      </xdr:nvCxnSpPr>
      <xdr:spPr bwMode="auto">
        <a:xfrm flipV="1">
          <a:off x="5003800" y="7386124"/>
          <a:ext cx="6477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253214</xdr:rowOff>
    </xdr:from>
    <xdr:to>
      <xdr:col>4</xdr:col>
      <xdr:colOff>469900</xdr:colOff>
      <xdr:row>37</xdr:row>
      <xdr:rowOff>265707</xdr:rowOff>
    </xdr:to>
    <xdr:cxnSp macro="">
      <xdr:nvCxnSpPr>
        <xdr:cNvPr id="115" name="直線コネクタ 114"/>
        <xdr:cNvCxnSpPr/>
      </xdr:nvCxnSpPr>
      <xdr:spPr bwMode="auto">
        <a:xfrm>
          <a:off x="4305300" y="7377914"/>
          <a:ext cx="698500" cy="12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253214</xdr:rowOff>
    </xdr:from>
    <xdr:to>
      <xdr:col>3</xdr:col>
      <xdr:colOff>904875</xdr:colOff>
      <xdr:row>37</xdr:row>
      <xdr:rowOff>260872</xdr:rowOff>
    </xdr:to>
    <xdr:cxnSp macro="">
      <xdr:nvCxnSpPr>
        <xdr:cNvPr id="118" name="直線コネクタ 117"/>
        <xdr:cNvCxnSpPr/>
      </xdr:nvCxnSpPr>
      <xdr:spPr bwMode="auto">
        <a:xfrm flipV="1">
          <a:off x="3606800" y="7377914"/>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246291</xdr:rowOff>
    </xdr:from>
    <xdr:to>
      <xdr:col>3</xdr:col>
      <xdr:colOff>206375</xdr:colOff>
      <xdr:row>37</xdr:row>
      <xdr:rowOff>260872</xdr:rowOff>
    </xdr:to>
    <xdr:cxnSp macro="">
      <xdr:nvCxnSpPr>
        <xdr:cNvPr id="121" name="直線コネクタ 120"/>
        <xdr:cNvCxnSpPr/>
      </xdr:nvCxnSpPr>
      <xdr:spPr bwMode="auto">
        <a:xfrm>
          <a:off x="2908300" y="7370991"/>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210624</xdr:rowOff>
    </xdr:from>
    <xdr:to>
      <xdr:col>5</xdr:col>
      <xdr:colOff>34925</xdr:colOff>
      <xdr:row>37</xdr:row>
      <xdr:rowOff>312224</xdr:rowOff>
    </xdr:to>
    <xdr:sp macro="" textlink="">
      <xdr:nvSpPr>
        <xdr:cNvPr id="131" name="円/楕円 130"/>
        <xdr:cNvSpPr/>
      </xdr:nvSpPr>
      <xdr:spPr bwMode="auto">
        <a:xfrm>
          <a:off x="5600700" y="733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55701</xdr:rowOff>
    </xdr:from>
    <xdr:ext cx="762000" cy="259045"/>
    <xdr:sp macro="" textlink="">
      <xdr:nvSpPr>
        <xdr:cNvPr id="132" name="人口1人当たり決算額の推移該当値テキスト445"/>
        <xdr:cNvSpPr txBox="1"/>
      </xdr:nvSpPr>
      <xdr:spPr>
        <a:xfrm>
          <a:off x="5740400" y="718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214907</xdr:rowOff>
    </xdr:from>
    <xdr:to>
      <xdr:col>4</xdr:col>
      <xdr:colOff>520700</xdr:colOff>
      <xdr:row>37</xdr:row>
      <xdr:rowOff>316507</xdr:rowOff>
    </xdr:to>
    <xdr:sp macro="" textlink="">
      <xdr:nvSpPr>
        <xdr:cNvPr id="133" name="円/楕円 132"/>
        <xdr:cNvSpPr/>
      </xdr:nvSpPr>
      <xdr:spPr bwMode="auto">
        <a:xfrm>
          <a:off x="4953000" y="733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155234</xdr:rowOff>
    </xdr:from>
    <xdr:ext cx="736600" cy="259045"/>
    <xdr:sp macro="" textlink="">
      <xdr:nvSpPr>
        <xdr:cNvPr id="134" name="テキスト ボックス 133"/>
        <xdr:cNvSpPr txBox="1"/>
      </xdr:nvSpPr>
      <xdr:spPr>
        <a:xfrm>
          <a:off x="4622800" y="710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202414</xdr:rowOff>
    </xdr:from>
    <xdr:to>
      <xdr:col>3</xdr:col>
      <xdr:colOff>955675</xdr:colOff>
      <xdr:row>37</xdr:row>
      <xdr:rowOff>304014</xdr:rowOff>
    </xdr:to>
    <xdr:sp macro="" textlink="">
      <xdr:nvSpPr>
        <xdr:cNvPr id="135" name="円/楕円 134"/>
        <xdr:cNvSpPr/>
      </xdr:nvSpPr>
      <xdr:spPr bwMode="auto">
        <a:xfrm>
          <a:off x="4254500" y="732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142741</xdr:rowOff>
    </xdr:from>
    <xdr:ext cx="762000" cy="259045"/>
    <xdr:sp macro="" textlink="">
      <xdr:nvSpPr>
        <xdr:cNvPr id="136" name="テキスト ボックス 135"/>
        <xdr:cNvSpPr txBox="1"/>
      </xdr:nvSpPr>
      <xdr:spPr>
        <a:xfrm>
          <a:off x="3924300" y="709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210072</xdr:rowOff>
    </xdr:from>
    <xdr:to>
      <xdr:col>3</xdr:col>
      <xdr:colOff>257175</xdr:colOff>
      <xdr:row>37</xdr:row>
      <xdr:rowOff>311672</xdr:rowOff>
    </xdr:to>
    <xdr:sp macro="" textlink="">
      <xdr:nvSpPr>
        <xdr:cNvPr id="137" name="円/楕円 136"/>
        <xdr:cNvSpPr/>
      </xdr:nvSpPr>
      <xdr:spPr bwMode="auto">
        <a:xfrm>
          <a:off x="3556000" y="733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150399</xdr:rowOff>
    </xdr:from>
    <xdr:ext cx="762000" cy="259045"/>
    <xdr:sp macro="" textlink="">
      <xdr:nvSpPr>
        <xdr:cNvPr id="138" name="テキスト ボックス 137"/>
        <xdr:cNvSpPr txBox="1"/>
      </xdr:nvSpPr>
      <xdr:spPr>
        <a:xfrm>
          <a:off x="3225800" y="71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195491</xdr:rowOff>
    </xdr:from>
    <xdr:to>
      <xdr:col>2</xdr:col>
      <xdr:colOff>692150</xdr:colOff>
      <xdr:row>37</xdr:row>
      <xdr:rowOff>297091</xdr:rowOff>
    </xdr:to>
    <xdr:sp macro="" textlink="">
      <xdr:nvSpPr>
        <xdr:cNvPr id="139" name="円/楕円 138"/>
        <xdr:cNvSpPr/>
      </xdr:nvSpPr>
      <xdr:spPr bwMode="auto">
        <a:xfrm>
          <a:off x="2857500" y="732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135818</xdr:rowOff>
    </xdr:from>
    <xdr:ext cx="762000" cy="259045"/>
    <xdr:sp macro="" textlink="">
      <xdr:nvSpPr>
        <xdr:cNvPr id="140" name="テキスト ボックス 139"/>
        <xdr:cNvSpPr txBox="1"/>
      </xdr:nvSpPr>
      <xdr:spPr>
        <a:xfrm>
          <a:off x="2527300" y="70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141719</xdr:rowOff>
    </xdr:from>
    <xdr:to>
      <xdr:col>6</xdr:col>
      <xdr:colOff>511175</xdr:colOff>
      <xdr:row>33</xdr:row>
      <xdr:rowOff>142761</xdr:rowOff>
    </xdr:to>
    <xdr:cxnSp macro="">
      <xdr:nvCxnSpPr>
        <xdr:cNvPr id="61" name="直線コネクタ 60"/>
        <xdr:cNvCxnSpPr/>
      </xdr:nvCxnSpPr>
      <xdr:spPr>
        <a:xfrm>
          <a:off x="3797300" y="5799569"/>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141719</xdr:rowOff>
    </xdr:from>
    <xdr:to>
      <xdr:col>5</xdr:col>
      <xdr:colOff>358775</xdr:colOff>
      <xdr:row>33</xdr:row>
      <xdr:rowOff>164160</xdr:rowOff>
    </xdr:to>
    <xdr:cxnSp macro="">
      <xdr:nvCxnSpPr>
        <xdr:cNvPr id="64" name="直線コネクタ 63"/>
        <xdr:cNvCxnSpPr/>
      </xdr:nvCxnSpPr>
      <xdr:spPr>
        <a:xfrm flipV="1">
          <a:off x="2908300" y="579956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164160</xdr:rowOff>
    </xdr:from>
    <xdr:to>
      <xdr:col>4</xdr:col>
      <xdr:colOff>155575</xdr:colOff>
      <xdr:row>34</xdr:row>
      <xdr:rowOff>161671</xdr:rowOff>
    </xdr:to>
    <xdr:cxnSp macro="">
      <xdr:nvCxnSpPr>
        <xdr:cNvPr id="67" name="直線コネクタ 66"/>
        <xdr:cNvCxnSpPr/>
      </xdr:nvCxnSpPr>
      <xdr:spPr>
        <a:xfrm flipV="1">
          <a:off x="2019300" y="5822010"/>
          <a:ext cx="889000" cy="1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161671</xdr:rowOff>
    </xdr:from>
    <xdr:to>
      <xdr:col>2</xdr:col>
      <xdr:colOff>638175</xdr:colOff>
      <xdr:row>34</xdr:row>
      <xdr:rowOff>167742</xdr:rowOff>
    </xdr:to>
    <xdr:cxnSp macro="">
      <xdr:nvCxnSpPr>
        <xdr:cNvPr id="70" name="直線コネクタ 69"/>
        <xdr:cNvCxnSpPr/>
      </xdr:nvCxnSpPr>
      <xdr:spPr>
        <a:xfrm flipV="1">
          <a:off x="1130300" y="599097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91961</xdr:rowOff>
    </xdr:from>
    <xdr:to>
      <xdr:col>6</xdr:col>
      <xdr:colOff>561975</xdr:colOff>
      <xdr:row>34</xdr:row>
      <xdr:rowOff>22111</xdr:rowOff>
    </xdr:to>
    <xdr:sp macro="" textlink="">
      <xdr:nvSpPr>
        <xdr:cNvPr id="80" name="円/楕円 79"/>
        <xdr:cNvSpPr/>
      </xdr:nvSpPr>
      <xdr:spPr>
        <a:xfrm>
          <a:off x="4584700" y="57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114838</xdr:rowOff>
    </xdr:from>
    <xdr:ext cx="599010" cy="259045"/>
    <xdr:sp macro="" textlink="">
      <xdr:nvSpPr>
        <xdr:cNvPr id="81" name="人件費該当値テキスト"/>
        <xdr:cNvSpPr txBox="1"/>
      </xdr:nvSpPr>
      <xdr:spPr>
        <a:xfrm>
          <a:off x="4686300" y="560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90919</xdr:rowOff>
    </xdr:from>
    <xdr:to>
      <xdr:col>5</xdr:col>
      <xdr:colOff>409575</xdr:colOff>
      <xdr:row>34</xdr:row>
      <xdr:rowOff>21069</xdr:rowOff>
    </xdr:to>
    <xdr:sp macro="" textlink="">
      <xdr:nvSpPr>
        <xdr:cNvPr id="82" name="円/楕円 81"/>
        <xdr:cNvSpPr/>
      </xdr:nvSpPr>
      <xdr:spPr>
        <a:xfrm>
          <a:off x="3746500" y="5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37596</xdr:rowOff>
    </xdr:from>
    <xdr:ext cx="599010" cy="259045"/>
    <xdr:sp macro="" textlink="">
      <xdr:nvSpPr>
        <xdr:cNvPr id="83" name="テキスト ボックス 82"/>
        <xdr:cNvSpPr txBox="1"/>
      </xdr:nvSpPr>
      <xdr:spPr>
        <a:xfrm>
          <a:off x="3497794" y="552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113360</xdr:rowOff>
    </xdr:from>
    <xdr:to>
      <xdr:col>4</xdr:col>
      <xdr:colOff>206375</xdr:colOff>
      <xdr:row>34</xdr:row>
      <xdr:rowOff>43510</xdr:rowOff>
    </xdr:to>
    <xdr:sp macro="" textlink="">
      <xdr:nvSpPr>
        <xdr:cNvPr id="84" name="円/楕円 83"/>
        <xdr:cNvSpPr/>
      </xdr:nvSpPr>
      <xdr:spPr>
        <a:xfrm>
          <a:off x="2857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60037</xdr:rowOff>
    </xdr:from>
    <xdr:ext cx="599010" cy="259045"/>
    <xdr:sp macro="" textlink="">
      <xdr:nvSpPr>
        <xdr:cNvPr id="85" name="テキスト ボックス 84"/>
        <xdr:cNvSpPr txBox="1"/>
      </xdr:nvSpPr>
      <xdr:spPr>
        <a:xfrm>
          <a:off x="2608794" y="55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110871</xdr:rowOff>
    </xdr:from>
    <xdr:to>
      <xdr:col>3</xdr:col>
      <xdr:colOff>3175</xdr:colOff>
      <xdr:row>35</xdr:row>
      <xdr:rowOff>41021</xdr:rowOff>
    </xdr:to>
    <xdr:sp macro="" textlink="">
      <xdr:nvSpPr>
        <xdr:cNvPr id="86" name="円/楕円 85"/>
        <xdr:cNvSpPr/>
      </xdr:nvSpPr>
      <xdr:spPr>
        <a:xfrm>
          <a:off x="1968500" y="5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57548</xdr:rowOff>
    </xdr:from>
    <xdr:ext cx="534377" cy="259045"/>
    <xdr:sp macro="" textlink="">
      <xdr:nvSpPr>
        <xdr:cNvPr id="87" name="テキスト ボックス 86"/>
        <xdr:cNvSpPr txBox="1"/>
      </xdr:nvSpPr>
      <xdr:spPr>
        <a:xfrm>
          <a:off x="1752111"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116942</xdr:rowOff>
    </xdr:from>
    <xdr:to>
      <xdr:col>1</xdr:col>
      <xdr:colOff>485775</xdr:colOff>
      <xdr:row>35</xdr:row>
      <xdr:rowOff>47092</xdr:rowOff>
    </xdr:to>
    <xdr:sp macro="" textlink="">
      <xdr:nvSpPr>
        <xdr:cNvPr id="88" name="円/楕円 87"/>
        <xdr:cNvSpPr/>
      </xdr:nvSpPr>
      <xdr:spPr>
        <a:xfrm>
          <a:off x="1079500" y="59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63619</xdr:rowOff>
    </xdr:from>
    <xdr:ext cx="534377" cy="259045"/>
    <xdr:sp macro="" textlink="">
      <xdr:nvSpPr>
        <xdr:cNvPr id="89" name="テキスト ボックス 88"/>
        <xdr:cNvSpPr txBox="1"/>
      </xdr:nvSpPr>
      <xdr:spPr>
        <a:xfrm>
          <a:off x="863111" y="5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37173</xdr:rowOff>
    </xdr:from>
    <xdr:to>
      <xdr:col>6</xdr:col>
      <xdr:colOff>511175</xdr:colOff>
      <xdr:row>54</xdr:row>
      <xdr:rowOff>152679</xdr:rowOff>
    </xdr:to>
    <xdr:cxnSp macro="">
      <xdr:nvCxnSpPr>
        <xdr:cNvPr id="119" name="直線コネクタ 118"/>
        <xdr:cNvCxnSpPr/>
      </xdr:nvCxnSpPr>
      <xdr:spPr>
        <a:xfrm flipV="1">
          <a:off x="3797300" y="9295473"/>
          <a:ext cx="838200" cy="1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152679</xdr:rowOff>
    </xdr:from>
    <xdr:to>
      <xdr:col>5</xdr:col>
      <xdr:colOff>358775</xdr:colOff>
      <xdr:row>55</xdr:row>
      <xdr:rowOff>47142</xdr:rowOff>
    </xdr:to>
    <xdr:cxnSp macro="">
      <xdr:nvCxnSpPr>
        <xdr:cNvPr id="122" name="直線コネクタ 121"/>
        <xdr:cNvCxnSpPr/>
      </xdr:nvCxnSpPr>
      <xdr:spPr>
        <a:xfrm flipV="1">
          <a:off x="2908300" y="9410979"/>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166053</xdr:rowOff>
    </xdr:from>
    <xdr:to>
      <xdr:col>4</xdr:col>
      <xdr:colOff>155575</xdr:colOff>
      <xdr:row>55</xdr:row>
      <xdr:rowOff>47142</xdr:rowOff>
    </xdr:to>
    <xdr:cxnSp macro="">
      <xdr:nvCxnSpPr>
        <xdr:cNvPr id="125" name="直線コネクタ 124"/>
        <xdr:cNvCxnSpPr/>
      </xdr:nvCxnSpPr>
      <xdr:spPr>
        <a:xfrm>
          <a:off x="2019300" y="942435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166053</xdr:rowOff>
    </xdr:from>
    <xdr:to>
      <xdr:col>2</xdr:col>
      <xdr:colOff>638175</xdr:colOff>
      <xdr:row>55</xdr:row>
      <xdr:rowOff>71603</xdr:rowOff>
    </xdr:to>
    <xdr:cxnSp macro="">
      <xdr:nvCxnSpPr>
        <xdr:cNvPr id="128" name="直線コネクタ 127"/>
        <xdr:cNvCxnSpPr/>
      </xdr:nvCxnSpPr>
      <xdr:spPr>
        <a:xfrm flipV="1">
          <a:off x="1130300" y="9424353"/>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157823</xdr:rowOff>
    </xdr:from>
    <xdr:to>
      <xdr:col>6</xdr:col>
      <xdr:colOff>561975</xdr:colOff>
      <xdr:row>54</xdr:row>
      <xdr:rowOff>87973</xdr:rowOff>
    </xdr:to>
    <xdr:sp macro="" textlink="">
      <xdr:nvSpPr>
        <xdr:cNvPr id="138" name="円/楕円 137"/>
        <xdr:cNvSpPr/>
      </xdr:nvSpPr>
      <xdr:spPr>
        <a:xfrm>
          <a:off x="4584700" y="9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9250</xdr:rowOff>
    </xdr:from>
    <xdr:ext cx="534377" cy="259045"/>
    <xdr:sp macro="" textlink="">
      <xdr:nvSpPr>
        <xdr:cNvPr id="139" name="物件費該当値テキスト"/>
        <xdr:cNvSpPr txBox="1"/>
      </xdr:nvSpPr>
      <xdr:spPr>
        <a:xfrm>
          <a:off x="4686300" y="90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98,073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101879</xdr:rowOff>
    </xdr:from>
    <xdr:to>
      <xdr:col>5</xdr:col>
      <xdr:colOff>409575</xdr:colOff>
      <xdr:row>55</xdr:row>
      <xdr:rowOff>32029</xdr:rowOff>
    </xdr:to>
    <xdr:sp macro="" textlink="">
      <xdr:nvSpPr>
        <xdr:cNvPr id="140" name="円/楕円 139"/>
        <xdr:cNvSpPr/>
      </xdr:nvSpPr>
      <xdr:spPr>
        <a:xfrm>
          <a:off x="3746500" y="9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48556</xdr:rowOff>
    </xdr:from>
    <xdr:ext cx="534377" cy="259045"/>
    <xdr:sp macro="" textlink="">
      <xdr:nvSpPr>
        <xdr:cNvPr id="141" name="テキスト ボックス 140"/>
        <xdr:cNvSpPr txBox="1"/>
      </xdr:nvSpPr>
      <xdr:spPr>
        <a:xfrm>
          <a:off x="3530111" y="91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167792</xdr:rowOff>
    </xdr:from>
    <xdr:to>
      <xdr:col>4</xdr:col>
      <xdr:colOff>206375</xdr:colOff>
      <xdr:row>55</xdr:row>
      <xdr:rowOff>97942</xdr:rowOff>
    </xdr:to>
    <xdr:sp macro="" textlink="">
      <xdr:nvSpPr>
        <xdr:cNvPr id="142" name="円/楕円 141"/>
        <xdr:cNvSpPr/>
      </xdr:nvSpPr>
      <xdr:spPr>
        <a:xfrm>
          <a:off x="2857500" y="94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114469</xdr:rowOff>
    </xdr:from>
    <xdr:ext cx="534377" cy="259045"/>
    <xdr:sp macro="" textlink="">
      <xdr:nvSpPr>
        <xdr:cNvPr id="143" name="テキスト ボックス 142"/>
        <xdr:cNvSpPr txBox="1"/>
      </xdr:nvSpPr>
      <xdr:spPr>
        <a:xfrm>
          <a:off x="2641111" y="92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115253</xdr:rowOff>
    </xdr:from>
    <xdr:to>
      <xdr:col>3</xdr:col>
      <xdr:colOff>3175</xdr:colOff>
      <xdr:row>55</xdr:row>
      <xdr:rowOff>45403</xdr:rowOff>
    </xdr:to>
    <xdr:sp macro="" textlink="">
      <xdr:nvSpPr>
        <xdr:cNvPr id="144" name="円/楕円 143"/>
        <xdr:cNvSpPr/>
      </xdr:nvSpPr>
      <xdr:spPr>
        <a:xfrm>
          <a:off x="1968500" y="93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61930</xdr:rowOff>
    </xdr:from>
    <xdr:ext cx="534377" cy="259045"/>
    <xdr:sp macro="" textlink="">
      <xdr:nvSpPr>
        <xdr:cNvPr id="145" name="テキスト ボックス 144"/>
        <xdr:cNvSpPr txBox="1"/>
      </xdr:nvSpPr>
      <xdr:spPr>
        <a:xfrm>
          <a:off x="1752111" y="9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20803</xdr:rowOff>
    </xdr:from>
    <xdr:to>
      <xdr:col>1</xdr:col>
      <xdr:colOff>485775</xdr:colOff>
      <xdr:row>55</xdr:row>
      <xdr:rowOff>122403</xdr:rowOff>
    </xdr:to>
    <xdr:sp macro="" textlink="">
      <xdr:nvSpPr>
        <xdr:cNvPr id="146" name="円/楕円 145"/>
        <xdr:cNvSpPr/>
      </xdr:nvSpPr>
      <xdr:spPr>
        <a:xfrm>
          <a:off x="1079500" y="94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138930</xdr:rowOff>
    </xdr:from>
    <xdr:ext cx="534377" cy="259045"/>
    <xdr:sp macro="" textlink="">
      <xdr:nvSpPr>
        <xdr:cNvPr id="147" name="テキスト ボックス 146"/>
        <xdr:cNvSpPr txBox="1"/>
      </xdr:nvSpPr>
      <xdr:spPr>
        <a:xfrm>
          <a:off x="863111" y="92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42120</xdr:rowOff>
    </xdr:from>
    <xdr:to>
      <xdr:col>6</xdr:col>
      <xdr:colOff>511175</xdr:colOff>
      <xdr:row>79</xdr:row>
      <xdr:rowOff>73177</xdr:rowOff>
    </xdr:to>
    <xdr:cxnSp macro="">
      <xdr:nvCxnSpPr>
        <xdr:cNvPr id="178" name="直線コネクタ 177"/>
        <xdr:cNvCxnSpPr/>
      </xdr:nvCxnSpPr>
      <xdr:spPr>
        <a:xfrm>
          <a:off x="3797300" y="13586670"/>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42120</xdr:rowOff>
    </xdr:from>
    <xdr:to>
      <xdr:col>5</xdr:col>
      <xdr:colOff>358775</xdr:colOff>
      <xdr:row>79</xdr:row>
      <xdr:rowOff>62793</xdr:rowOff>
    </xdr:to>
    <xdr:cxnSp macro="">
      <xdr:nvCxnSpPr>
        <xdr:cNvPr id="181" name="直線コネクタ 180"/>
        <xdr:cNvCxnSpPr/>
      </xdr:nvCxnSpPr>
      <xdr:spPr>
        <a:xfrm flipV="1">
          <a:off x="2908300" y="13586670"/>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62793</xdr:rowOff>
    </xdr:from>
    <xdr:to>
      <xdr:col>4</xdr:col>
      <xdr:colOff>155575</xdr:colOff>
      <xdr:row>79</xdr:row>
      <xdr:rowOff>63838</xdr:rowOff>
    </xdr:to>
    <xdr:cxnSp macro="">
      <xdr:nvCxnSpPr>
        <xdr:cNvPr id="184" name="直線コネクタ 183"/>
        <xdr:cNvCxnSpPr/>
      </xdr:nvCxnSpPr>
      <xdr:spPr>
        <a:xfrm flipV="1">
          <a:off x="2019300" y="13607343"/>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28567</xdr:rowOff>
    </xdr:from>
    <xdr:to>
      <xdr:col>2</xdr:col>
      <xdr:colOff>638175</xdr:colOff>
      <xdr:row>79</xdr:row>
      <xdr:rowOff>63838</xdr:rowOff>
    </xdr:to>
    <xdr:cxnSp macro="">
      <xdr:nvCxnSpPr>
        <xdr:cNvPr id="187" name="直線コネクタ 186"/>
        <xdr:cNvCxnSpPr/>
      </xdr:nvCxnSpPr>
      <xdr:spPr>
        <a:xfrm>
          <a:off x="1130300" y="13573117"/>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22377</xdr:rowOff>
    </xdr:from>
    <xdr:to>
      <xdr:col>6</xdr:col>
      <xdr:colOff>561975</xdr:colOff>
      <xdr:row>79</xdr:row>
      <xdr:rowOff>123977</xdr:rowOff>
    </xdr:to>
    <xdr:sp macro="" textlink="">
      <xdr:nvSpPr>
        <xdr:cNvPr id="197" name="円/楕円 196"/>
        <xdr:cNvSpPr/>
      </xdr:nvSpPr>
      <xdr:spPr>
        <a:xfrm>
          <a:off x="4584700" y="13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108754</xdr:rowOff>
    </xdr:from>
    <xdr:ext cx="378565" cy="259045"/>
    <xdr:sp macro="" textlink="">
      <xdr:nvSpPr>
        <xdr:cNvPr id="198" name="維持補修費該当値テキスト"/>
        <xdr:cNvSpPr txBox="1"/>
      </xdr:nvSpPr>
      <xdr:spPr>
        <a:xfrm>
          <a:off x="4686300" y="1348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162770</xdr:rowOff>
    </xdr:from>
    <xdr:to>
      <xdr:col>5</xdr:col>
      <xdr:colOff>409575</xdr:colOff>
      <xdr:row>79</xdr:row>
      <xdr:rowOff>92920</xdr:rowOff>
    </xdr:to>
    <xdr:sp macro="" textlink="">
      <xdr:nvSpPr>
        <xdr:cNvPr id="199" name="円/楕円 198"/>
        <xdr:cNvSpPr/>
      </xdr:nvSpPr>
      <xdr:spPr>
        <a:xfrm>
          <a:off x="3746500" y="13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84047</xdr:rowOff>
    </xdr:from>
    <xdr:ext cx="469744" cy="259045"/>
    <xdr:sp macro="" textlink="">
      <xdr:nvSpPr>
        <xdr:cNvPr id="200" name="テキスト ボックス 199"/>
        <xdr:cNvSpPr txBox="1"/>
      </xdr:nvSpPr>
      <xdr:spPr>
        <a:xfrm>
          <a:off x="3562427" y="136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11993</xdr:rowOff>
    </xdr:from>
    <xdr:to>
      <xdr:col>4</xdr:col>
      <xdr:colOff>206375</xdr:colOff>
      <xdr:row>79</xdr:row>
      <xdr:rowOff>113593</xdr:rowOff>
    </xdr:to>
    <xdr:sp macro="" textlink="">
      <xdr:nvSpPr>
        <xdr:cNvPr id="201" name="円/楕円 200"/>
        <xdr:cNvSpPr/>
      </xdr:nvSpPr>
      <xdr:spPr>
        <a:xfrm>
          <a:off x="2857500" y="135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104720</xdr:rowOff>
    </xdr:from>
    <xdr:ext cx="469744" cy="259045"/>
    <xdr:sp macro="" textlink="">
      <xdr:nvSpPr>
        <xdr:cNvPr id="202" name="テキスト ボックス 201"/>
        <xdr:cNvSpPr txBox="1"/>
      </xdr:nvSpPr>
      <xdr:spPr>
        <a:xfrm>
          <a:off x="2673427" y="1364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13038</xdr:rowOff>
    </xdr:from>
    <xdr:to>
      <xdr:col>3</xdr:col>
      <xdr:colOff>3175</xdr:colOff>
      <xdr:row>79</xdr:row>
      <xdr:rowOff>114638</xdr:rowOff>
    </xdr:to>
    <xdr:sp macro="" textlink="">
      <xdr:nvSpPr>
        <xdr:cNvPr id="203" name="円/楕円 202"/>
        <xdr:cNvSpPr/>
      </xdr:nvSpPr>
      <xdr:spPr>
        <a:xfrm>
          <a:off x="1968500" y="13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105765</xdr:rowOff>
    </xdr:from>
    <xdr:ext cx="469744" cy="259045"/>
    <xdr:sp macro="" textlink="">
      <xdr:nvSpPr>
        <xdr:cNvPr id="204" name="テキスト ボックス 203"/>
        <xdr:cNvSpPr txBox="1"/>
      </xdr:nvSpPr>
      <xdr:spPr>
        <a:xfrm>
          <a:off x="1784427" y="136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149217</xdr:rowOff>
    </xdr:from>
    <xdr:to>
      <xdr:col>1</xdr:col>
      <xdr:colOff>485775</xdr:colOff>
      <xdr:row>79</xdr:row>
      <xdr:rowOff>79367</xdr:rowOff>
    </xdr:to>
    <xdr:sp macro="" textlink="">
      <xdr:nvSpPr>
        <xdr:cNvPr id="205" name="円/楕円 204"/>
        <xdr:cNvSpPr/>
      </xdr:nvSpPr>
      <xdr:spPr>
        <a:xfrm>
          <a:off x="1079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70494</xdr:rowOff>
    </xdr:from>
    <xdr:ext cx="469744" cy="259045"/>
    <xdr:sp macro="" textlink="">
      <xdr:nvSpPr>
        <xdr:cNvPr id="206" name="テキスト ボックス 205"/>
        <xdr:cNvSpPr txBox="1"/>
      </xdr:nvSpPr>
      <xdr:spPr>
        <a:xfrm>
          <a:off x="895427"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120002</xdr:rowOff>
    </xdr:from>
    <xdr:to>
      <xdr:col>6</xdr:col>
      <xdr:colOff>511175</xdr:colOff>
      <xdr:row>97</xdr:row>
      <xdr:rowOff>155677</xdr:rowOff>
    </xdr:to>
    <xdr:cxnSp macro="">
      <xdr:nvCxnSpPr>
        <xdr:cNvPr id="236" name="直線コネクタ 235"/>
        <xdr:cNvCxnSpPr/>
      </xdr:nvCxnSpPr>
      <xdr:spPr>
        <a:xfrm flipV="1">
          <a:off x="3797300" y="16750652"/>
          <a:ext cx="8382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104533</xdr:rowOff>
    </xdr:from>
    <xdr:to>
      <xdr:col>5</xdr:col>
      <xdr:colOff>358775</xdr:colOff>
      <xdr:row>97</xdr:row>
      <xdr:rowOff>155677</xdr:rowOff>
    </xdr:to>
    <xdr:cxnSp macro="">
      <xdr:nvCxnSpPr>
        <xdr:cNvPr id="239" name="直線コネクタ 238"/>
        <xdr:cNvCxnSpPr/>
      </xdr:nvCxnSpPr>
      <xdr:spPr>
        <a:xfrm>
          <a:off x="2908300" y="16735183"/>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104533</xdr:rowOff>
    </xdr:from>
    <xdr:to>
      <xdr:col>4</xdr:col>
      <xdr:colOff>155575</xdr:colOff>
      <xdr:row>97</xdr:row>
      <xdr:rowOff>134722</xdr:rowOff>
    </xdr:to>
    <xdr:cxnSp macro="">
      <xdr:nvCxnSpPr>
        <xdr:cNvPr id="242" name="直線コネクタ 241"/>
        <xdr:cNvCxnSpPr/>
      </xdr:nvCxnSpPr>
      <xdr:spPr>
        <a:xfrm flipV="1">
          <a:off x="2019300" y="16735183"/>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134722</xdr:rowOff>
    </xdr:from>
    <xdr:to>
      <xdr:col>2</xdr:col>
      <xdr:colOff>638175</xdr:colOff>
      <xdr:row>97</xdr:row>
      <xdr:rowOff>157480</xdr:rowOff>
    </xdr:to>
    <xdr:cxnSp macro="">
      <xdr:nvCxnSpPr>
        <xdr:cNvPr id="245" name="直線コネクタ 244"/>
        <xdr:cNvCxnSpPr/>
      </xdr:nvCxnSpPr>
      <xdr:spPr>
        <a:xfrm flipV="1">
          <a:off x="1130300" y="16765372"/>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69202</xdr:rowOff>
    </xdr:from>
    <xdr:to>
      <xdr:col>6</xdr:col>
      <xdr:colOff>561975</xdr:colOff>
      <xdr:row>97</xdr:row>
      <xdr:rowOff>170802</xdr:rowOff>
    </xdr:to>
    <xdr:sp macro="" textlink="">
      <xdr:nvSpPr>
        <xdr:cNvPr id="255" name="円/楕円 254"/>
        <xdr:cNvSpPr/>
      </xdr:nvSpPr>
      <xdr:spPr>
        <a:xfrm>
          <a:off x="4584700" y="166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47629</xdr:rowOff>
    </xdr:from>
    <xdr:ext cx="534377" cy="259045"/>
    <xdr:sp macro="" textlink="">
      <xdr:nvSpPr>
        <xdr:cNvPr id="256" name="扶助費該当値テキスト"/>
        <xdr:cNvSpPr txBox="1"/>
      </xdr:nvSpPr>
      <xdr:spPr>
        <a:xfrm>
          <a:off x="4686300" y="166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104877</xdr:rowOff>
    </xdr:from>
    <xdr:to>
      <xdr:col>5</xdr:col>
      <xdr:colOff>409575</xdr:colOff>
      <xdr:row>98</xdr:row>
      <xdr:rowOff>35027</xdr:rowOff>
    </xdr:to>
    <xdr:sp macro="" textlink="">
      <xdr:nvSpPr>
        <xdr:cNvPr id="257" name="円/楕円 256"/>
        <xdr:cNvSpPr/>
      </xdr:nvSpPr>
      <xdr:spPr>
        <a:xfrm>
          <a:off x="3746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26154</xdr:rowOff>
    </xdr:from>
    <xdr:ext cx="534377" cy="259045"/>
    <xdr:sp macro="" textlink="">
      <xdr:nvSpPr>
        <xdr:cNvPr id="258" name="テキスト ボックス 257"/>
        <xdr:cNvSpPr txBox="1"/>
      </xdr:nvSpPr>
      <xdr:spPr>
        <a:xfrm>
          <a:off x="3530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53733</xdr:rowOff>
    </xdr:from>
    <xdr:to>
      <xdr:col>4</xdr:col>
      <xdr:colOff>206375</xdr:colOff>
      <xdr:row>97</xdr:row>
      <xdr:rowOff>155333</xdr:rowOff>
    </xdr:to>
    <xdr:sp macro="" textlink="">
      <xdr:nvSpPr>
        <xdr:cNvPr id="259" name="円/楕円 258"/>
        <xdr:cNvSpPr/>
      </xdr:nvSpPr>
      <xdr:spPr>
        <a:xfrm>
          <a:off x="2857500" y="16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146460</xdr:rowOff>
    </xdr:from>
    <xdr:ext cx="534377" cy="259045"/>
    <xdr:sp macro="" textlink="">
      <xdr:nvSpPr>
        <xdr:cNvPr id="260" name="テキスト ボックス 259"/>
        <xdr:cNvSpPr txBox="1"/>
      </xdr:nvSpPr>
      <xdr:spPr>
        <a:xfrm>
          <a:off x="2641111"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83922</xdr:rowOff>
    </xdr:from>
    <xdr:to>
      <xdr:col>3</xdr:col>
      <xdr:colOff>3175</xdr:colOff>
      <xdr:row>98</xdr:row>
      <xdr:rowOff>14072</xdr:rowOff>
    </xdr:to>
    <xdr:sp macro="" textlink="">
      <xdr:nvSpPr>
        <xdr:cNvPr id="261" name="円/楕円 260"/>
        <xdr:cNvSpPr/>
      </xdr:nvSpPr>
      <xdr:spPr>
        <a:xfrm>
          <a:off x="1968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30599</xdr:rowOff>
    </xdr:from>
    <xdr:ext cx="534377" cy="259045"/>
    <xdr:sp macro="" textlink="">
      <xdr:nvSpPr>
        <xdr:cNvPr id="262" name="テキスト ボックス 261"/>
        <xdr:cNvSpPr txBox="1"/>
      </xdr:nvSpPr>
      <xdr:spPr>
        <a:xfrm>
          <a:off x="1752111" y="164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106680</xdr:rowOff>
    </xdr:from>
    <xdr:to>
      <xdr:col>1</xdr:col>
      <xdr:colOff>485775</xdr:colOff>
      <xdr:row>98</xdr:row>
      <xdr:rowOff>36830</xdr:rowOff>
    </xdr:to>
    <xdr:sp macro="" textlink="">
      <xdr:nvSpPr>
        <xdr:cNvPr id="263" name="円/楕円 262"/>
        <xdr:cNvSpPr/>
      </xdr:nvSpPr>
      <xdr:spPr>
        <a:xfrm>
          <a:off x="1079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53357</xdr:rowOff>
    </xdr:from>
    <xdr:ext cx="534377" cy="259045"/>
    <xdr:sp macro="" textlink="">
      <xdr:nvSpPr>
        <xdr:cNvPr id="264" name="テキスト ボックス 263"/>
        <xdr:cNvSpPr txBox="1"/>
      </xdr:nvSpPr>
      <xdr:spPr>
        <a:xfrm>
          <a:off x="863111" y="165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114040</xdr:rowOff>
    </xdr:from>
    <xdr:to>
      <xdr:col>15</xdr:col>
      <xdr:colOff>180975</xdr:colOff>
      <xdr:row>35</xdr:row>
      <xdr:rowOff>7931</xdr:rowOff>
    </xdr:to>
    <xdr:cxnSp macro="">
      <xdr:nvCxnSpPr>
        <xdr:cNvPr id="297" name="直線コネクタ 296"/>
        <xdr:cNvCxnSpPr/>
      </xdr:nvCxnSpPr>
      <xdr:spPr>
        <a:xfrm flipV="1">
          <a:off x="9639300" y="5943340"/>
          <a:ext cx="8382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7931</xdr:rowOff>
    </xdr:from>
    <xdr:to>
      <xdr:col>14</xdr:col>
      <xdr:colOff>28575</xdr:colOff>
      <xdr:row>35</xdr:row>
      <xdr:rowOff>89570</xdr:rowOff>
    </xdr:to>
    <xdr:cxnSp macro="">
      <xdr:nvCxnSpPr>
        <xdr:cNvPr id="300" name="直線コネクタ 299"/>
        <xdr:cNvCxnSpPr/>
      </xdr:nvCxnSpPr>
      <xdr:spPr>
        <a:xfrm flipV="1">
          <a:off x="8750300" y="6008681"/>
          <a:ext cx="889000" cy="8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89570</xdr:rowOff>
    </xdr:from>
    <xdr:to>
      <xdr:col>12</xdr:col>
      <xdr:colOff>511175</xdr:colOff>
      <xdr:row>35</xdr:row>
      <xdr:rowOff>121117</xdr:rowOff>
    </xdr:to>
    <xdr:cxnSp macro="">
      <xdr:nvCxnSpPr>
        <xdr:cNvPr id="303" name="直線コネクタ 302"/>
        <xdr:cNvCxnSpPr/>
      </xdr:nvCxnSpPr>
      <xdr:spPr>
        <a:xfrm flipV="1">
          <a:off x="7861300" y="609032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121117</xdr:rowOff>
    </xdr:from>
    <xdr:to>
      <xdr:col>11</xdr:col>
      <xdr:colOff>307975</xdr:colOff>
      <xdr:row>35</xdr:row>
      <xdr:rowOff>130985</xdr:rowOff>
    </xdr:to>
    <xdr:cxnSp macro="">
      <xdr:nvCxnSpPr>
        <xdr:cNvPr id="306" name="直線コネクタ 305"/>
        <xdr:cNvCxnSpPr/>
      </xdr:nvCxnSpPr>
      <xdr:spPr>
        <a:xfrm flipV="1">
          <a:off x="6972300" y="6121867"/>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63240</xdr:rowOff>
    </xdr:from>
    <xdr:to>
      <xdr:col>15</xdr:col>
      <xdr:colOff>231775</xdr:colOff>
      <xdr:row>34</xdr:row>
      <xdr:rowOff>164840</xdr:rowOff>
    </xdr:to>
    <xdr:sp macro="" textlink="">
      <xdr:nvSpPr>
        <xdr:cNvPr id="316" name="円/楕円 315"/>
        <xdr:cNvSpPr/>
      </xdr:nvSpPr>
      <xdr:spPr>
        <a:xfrm>
          <a:off x="10426700" y="58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86117</xdr:rowOff>
    </xdr:from>
    <xdr:ext cx="534377" cy="259045"/>
    <xdr:sp macro="" textlink="">
      <xdr:nvSpPr>
        <xdr:cNvPr id="317" name="補助費等該当値テキスト"/>
        <xdr:cNvSpPr txBox="1"/>
      </xdr:nvSpPr>
      <xdr:spPr>
        <a:xfrm>
          <a:off x="10528300" y="57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92,694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128581</xdr:rowOff>
    </xdr:from>
    <xdr:to>
      <xdr:col>14</xdr:col>
      <xdr:colOff>79375</xdr:colOff>
      <xdr:row>35</xdr:row>
      <xdr:rowOff>58731</xdr:rowOff>
    </xdr:to>
    <xdr:sp macro="" textlink="">
      <xdr:nvSpPr>
        <xdr:cNvPr id="318" name="円/楕円 317"/>
        <xdr:cNvSpPr/>
      </xdr:nvSpPr>
      <xdr:spPr>
        <a:xfrm>
          <a:off x="9588500" y="59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75258</xdr:rowOff>
    </xdr:from>
    <xdr:ext cx="534377" cy="259045"/>
    <xdr:sp macro="" textlink="">
      <xdr:nvSpPr>
        <xdr:cNvPr id="319" name="テキスト ボックス 318"/>
        <xdr:cNvSpPr txBox="1"/>
      </xdr:nvSpPr>
      <xdr:spPr>
        <a:xfrm>
          <a:off x="9372111" y="57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38770</xdr:rowOff>
    </xdr:from>
    <xdr:to>
      <xdr:col>12</xdr:col>
      <xdr:colOff>561975</xdr:colOff>
      <xdr:row>35</xdr:row>
      <xdr:rowOff>140370</xdr:rowOff>
    </xdr:to>
    <xdr:sp macro="" textlink="">
      <xdr:nvSpPr>
        <xdr:cNvPr id="320" name="円/楕円 319"/>
        <xdr:cNvSpPr/>
      </xdr:nvSpPr>
      <xdr:spPr>
        <a:xfrm>
          <a:off x="8699500" y="60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156897</xdr:rowOff>
    </xdr:from>
    <xdr:ext cx="534377" cy="259045"/>
    <xdr:sp macro="" textlink="">
      <xdr:nvSpPr>
        <xdr:cNvPr id="321" name="テキスト ボックス 320"/>
        <xdr:cNvSpPr txBox="1"/>
      </xdr:nvSpPr>
      <xdr:spPr>
        <a:xfrm>
          <a:off x="8483111" y="58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70317</xdr:rowOff>
    </xdr:from>
    <xdr:to>
      <xdr:col>11</xdr:col>
      <xdr:colOff>358775</xdr:colOff>
      <xdr:row>36</xdr:row>
      <xdr:rowOff>467</xdr:rowOff>
    </xdr:to>
    <xdr:sp macro="" textlink="">
      <xdr:nvSpPr>
        <xdr:cNvPr id="322" name="円/楕円 321"/>
        <xdr:cNvSpPr/>
      </xdr:nvSpPr>
      <xdr:spPr>
        <a:xfrm>
          <a:off x="7810500" y="60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16994</xdr:rowOff>
    </xdr:from>
    <xdr:ext cx="534377" cy="259045"/>
    <xdr:sp macro="" textlink="">
      <xdr:nvSpPr>
        <xdr:cNvPr id="323" name="テキスト ボックス 322"/>
        <xdr:cNvSpPr txBox="1"/>
      </xdr:nvSpPr>
      <xdr:spPr>
        <a:xfrm>
          <a:off x="7594111" y="58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80185</xdr:rowOff>
    </xdr:from>
    <xdr:to>
      <xdr:col>10</xdr:col>
      <xdr:colOff>155575</xdr:colOff>
      <xdr:row>36</xdr:row>
      <xdr:rowOff>10335</xdr:rowOff>
    </xdr:to>
    <xdr:sp macro="" textlink="">
      <xdr:nvSpPr>
        <xdr:cNvPr id="324" name="円/楕円 323"/>
        <xdr:cNvSpPr/>
      </xdr:nvSpPr>
      <xdr:spPr>
        <a:xfrm>
          <a:off x="6921500" y="60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26862</xdr:rowOff>
    </xdr:from>
    <xdr:ext cx="534377" cy="259045"/>
    <xdr:sp macro="" textlink="">
      <xdr:nvSpPr>
        <xdr:cNvPr id="325" name="テキスト ボックス 324"/>
        <xdr:cNvSpPr txBox="1"/>
      </xdr:nvSpPr>
      <xdr:spPr>
        <a:xfrm>
          <a:off x="6705111" y="58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48717</xdr:rowOff>
    </xdr:from>
    <xdr:to>
      <xdr:col>15</xdr:col>
      <xdr:colOff>180975</xdr:colOff>
      <xdr:row>57</xdr:row>
      <xdr:rowOff>22693</xdr:rowOff>
    </xdr:to>
    <xdr:cxnSp macro="">
      <xdr:nvCxnSpPr>
        <xdr:cNvPr id="352" name="直線コネクタ 351"/>
        <xdr:cNvCxnSpPr/>
      </xdr:nvCxnSpPr>
      <xdr:spPr>
        <a:xfrm>
          <a:off x="9639300" y="9478467"/>
          <a:ext cx="838200" cy="3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48717</xdr:rowOff>
    </xdr:from>
    <xdr:to>
      <xdr:col>14</xdr:col>
      <xdr:colOff>28575</xdr:colOff>
      <xdr:row>55</xdr:row>
      <xdr:rowOff>97194</xdr:rowOff>
    </xdr:to>
    <xdr:cxnSp macro="">
      <xdr:nvCxnSpPr>
        <xdr:cNvPr id="355" name="直線コネクタ 354"/>
        <xdr:cNvCxnSpPr/>
      </xdr:nvCxnSpPr>
      <xdr:spPr>
        <a:xfrm flipV="1">
          <a:off x="8750300" y="947846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97194</xdr:rowOff>
    </xdr:from>
    <xdr:to>
      <xdr:col>12</xdr:col>
      <xdr:colOff>511175</xdr:colOff>
      <xdr:row>56</xdr:row>
      <xdr:rowOff>57770</xdr:rowOff>
    </xdr:to>
    <xdr:cxnSp macro="">
      <xdr:nvCxnSpPr>
        <xdr:cNvPr id="358" name="直線コネクタ 357"/>
        <xdr:cNvCxnSpPr/>
      </xdr:nvCxnSpPr>
      <xdr:spPr>
        <a:xfrm flipV="1">
          <a:off x="7861300" y="9526944"/>
          <a:ext cx="889000" cy="1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24344</xdr:rowOff>
    </xdr:from>
    <xdr:to>
      <xdr:col>11</xdr:col>
      <xdr:colOff>307975</xdr:colOff>
      <xdr:row>56</xdr:row>
      <xdr:rowOff>57770</xdr:rowOff>
    </xdr:to>
    <xdr:cxnSp macro="">
      <xdr:nvCxnSpPr>
        <xdr:cNvPr id="361" name="直線コネクタ 360"/>
        <xdr:cNvCxnSpPr/>
      </xdr:nvCxnSpPr>
      <xdr:spPr>
        <a:xfrm>
          <a:off x="6972300" y="9625544"/>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143343</xdr:rowOff>
    </xdr:from>
    <xdr:to>
      <xdr:col>15</xdr:col>
      <xdr:colOff>231775</xdr:colOff>
      <xdr:row>57</xdr:row>
      <xdr:rowOff>73493</xdr:rowOff>
    </xdr:to>
    <xdr:sp macro="" textlink="">
      <xdr:nvSpPr>
        <xdr:cNvPr id="371" name="円/楕円 370"/>
        <xdr:cNvSpPr/>
      </xdr:nvSpPr>
      <xdr:spPr>
        <a:xfrm>
          <a:off x="10426700" y="97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121770</xdr:rowOff>
    </xdr:from>
    <xdr:ext cx="534377" cy="259045"/>
    <xdr:sp macro="" textlink="">
      <xdr:nvSpPr>
        <xdr:cNvPr id="372" name="普通建設事業費該当値テキスト"/>
        <xdr:cNvSpPr txBox="1"/>
      </xdr:nvSpPr>
      <xdr:spPr>
        <a:xfrm>
          <a:off x="10528300" y="97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169367</xdr:rowOff>
    </xdr:from>
    <xdr:to>
      <xdr:col>14</xdr:col>
      <xdr:colOff>79375</xdr:colOff>
      <xdr:row>55</xdr:row>
      <xdr:rowOff>99517</xdr:rowOff>
    </xdr:to>
    <xdr:sp macro="" textlink="">
      <xdr:nvSpPr>
        <xdr:cNvPr id="373" name="円/楕円 372"/>
        <xdr:cNvSpPr/>
      </xdr:nvSpPr>
      <xdr:spPr>
        <a:xfrm>
          <a:off x="9588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116044</xdr:rowOff>
    </xdr:from>
    <xdr:ext cx="599010" cy="259045"/>
    <xdr:sp macro="" textlink="">
      <xdr:nvSpPr>
        <xdr:cNvPr id="374" name="テキスト ボックス 373"/>
        <xdr:cNvSpPr txBox="1"/>
      </xdr:nvSpPr>
      <xdr:spPr>
        <a:xfrm>
          <a:off x="9339794" y="92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132,400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46394</xdr:rowOff>
    </xdr:from>
    <xdr:to>
      <xdr:col>12</xdr:col>
      <xdr:colOff>561975</xdr:colOff>
      <xdr:row>55</xdr:row>
      <xdr:rowOff>147994</xdr:rowOff>
    </xdr:to>
    <xdr:sp macro="" textlink="">
      <xdr:nvSpPr>
        <xdr:cNvPr id="375" name="円/楕円 374"/>
        <xdr:cNvSpPr/>
      </xdr:nvSpPr>
      <xdr:spPr>
        <a:xfrm>
          <a:off x="8699500" y="9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164521</xdr:rowOff>
    </xdr:from>
    <xdr:ext cx="599010" cy="259045"/>
    <xdr:sp macro="" textlink="">
      <xdr:nvSpPr>
        <xdr:cNvPr id="376" name="テキスト ボックス 375"/>
        <xdr:cNvSpPr txBox="1"/>
      </xdr:nvSpPr>
      <xdr:spPr>
        <a:xfrm>
          <a:off x="8450794" y="92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6970</xdr:rowOff>
    </xdr:from>
    <xdr:to>
      <xdr:col>11</xdr:col>
      <xdr:colOff>358775</xdr:colOff>
      <xdr:row>56</xdr:row>
      <xdr:rowOff>108570</xdr:rowOff>
    </xdr:to>
    <xdr:sp macro="" textlink="">
      <xdr:nvSpPr>
        <xdr:cNvPr id="377" name="円/楕円 376"/>
        <xdr:cNvSpPr/>
      </xdr:nvSpPr>
      <xdr:spPr>
        <a:xfrm>
          <a:off x="7810500" y="96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125097</xdr:rowOff>
    </xdr:from>
    <xdr:ext cx="534377" cy="259045"/>
    <xdr:sp macro="" textlink="">
      <xdr:nvSpPr>
        <xdr:cNvPr id="378" name="テキスト ボックス 377"/>
        <xdr:cNvSpPr txBox="1"/>
      </xdr:nvSpPr>
      <xdr:spPr>
        <a:xfrm>
          <a:off x="7594111" y="93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144994</xdr:rowOff>
    </xdr:from>
    <xdr:to>
      <xdr:col>10</xdr:col>
      <xdr:colOff>155575</xdr:colOff>
      <xdr:row>56</xdr:row>
      <xdr:rowOff>75144</xdr:rowOff>
    </xdr:to>
    <xdr:sp macro="" textlink="">
      <xdr:nvSpPr>
        <xdr:cNvPr id="379" name="円/楕円 378"/>
        <xdr:cNvSpPr/>
      </xdr:nvSpPr>
      <xdr:spPr>
        <a:xfrm>
          <a:off x="6921500" y="95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91671</xdr:rowOff>
    </xdr:from>
    <xdr:ext cx="599010" cy="259045"/>
    <xdr:sp macro="" textlink="">
      <xdr:nvSpPr>
        <xdr:cNvPr id="380" name="テキスト ボックス 379"/>
        <xdr:cNvSpPr txBox="1"/>
      </xdr:nvSpPr>
      <xdr:spPr>
        <a:xfrm>
          <a:off x="6672794" y="934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153256</xdr:rowOff>
    </xdr:from>
    <xdr:to>
      <xdr:col>15</xdr:col>
      <xdr:colOff>180975</xdr:colOff>
      <xdr:row>78</xdr:row>
      <xdr:rowOff>47597</xdr:rowOff>
    </xdr:to>
    <xdr:cxnSp macro="">
      <xdr:nvCxnSpPr>
        <xdr:cNvPr id="409" name="直線コネクタ 408"/>
        <xdr:cNvCxnSpPr/>
      </xdr:nvCxnSpPr>
      <xdr:spPr>
        <a:xfrm>
          <a:off x="9639300" y="13183456"/>
          <a:ext cx="838200" cy="2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52992</xdr:rowOff>
    </xdr:from>
    <xdr:to>
      <xdr:col>14</xdr:col>
      <xdr:colOff>28575</xdr:colOff>
      <xdr:row>76</xdr:row>
      <xdr:rowOff>153256</xdr:rowOff>
    </xdr:to>
    <xdr:cxnSp macro="">
      <xdr:nvCxnSpPr>
        <xdr:cNvPr id="412" name="直線コネクタ 411"/>
        <xdr:cNvCxnSpPr/>
      </xdr:nvCxnSpPr>
      <xdr:spPr>
        <a:xfrm>
          <a:off x="8750300" y="13083192"/>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168247</xdr:rowOff>
    </xdr:from>
    <xdr:to>
      <xdr:col>15</xdr:col>
      <xdr:colOff>231775</xdr:colOff>
      <xdr:row>78</xdr:row>
      <xdr:rowOff>98397</xdr:rowOff>
    </xdr:to>
    <xdr:sp macro="" textlink="">
      <xdr:nvSpPr>
        <xdr:cNvPr id="422" name="円/楕円 421"/>
        <xdr:cNvSpPr/>
      </xdr:nvSpPr>
      <xdr:spPr>
        <a:xfrm>
          <a:off x="10426700" y="133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146674</xdr:rowOff>
    </xdr:from>
    <xdr:ext cx="534377" cy="259045"/>
    <xdr:sp macro="" textlink="">
      <xdr:nvSpPr>
        <xdr:cNvPr id="423" name="普通建設事業費 （ うち新規整備　）該当値テキスト"/>
        <xdr:cNvSpPr txBox="1"/>
      </xdr:nvSpPr>
      <xdr:spPr>
        <a:xfrm>
          <a:off x="10528300" y="133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102456</xdr:rowOff>
    </xdr:from>
    <xdr:to>
      <xdr:col>14</xdr:col>
      <xdr:colOff>79375</xdr:colOff>
      <xdr:row>77</xdr:row>
      <xdr:rowOff>32606</xdr:rowOff>
    </xdr:to>
    <xdr:sp macro="" textlink="">
      <xdr:nvSpPr>
        <xdr:cNvPr id="424" name="円/楕円 423"/>
        <xdr:cNvSpPr/>
      </xdr:nvSpPr>
      <xdr:spPr>
        <a:xfrm>
          <a:off x="9588500" y="131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49133</xdr:rowOff>
    </xdr:from>
    <xdr:ext cx="534377" cy="259045"/>
    <xdr:sp macro="" textlink="">
      <xdr:nvSpPr>
        <xdr:cNvPr id="425" name="テキスト ボックス 424"/>
        <xdr:cNvSpPr txBox="1"/>
      </xdr:nvSpPr>
      <xdr:spPr>
        <a:xfrm>
          <a:off x="9372111" y="129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2192</xdr:rowOff>
    </xdr:from>
    <xdr:to>
      <xdr:col>12</xdr:col>
      <xdr:colOff>561975</xdr:colOff>
      <xdr:row>76</xdr:row>
      <xdr:rowOff>103792</xdr:rowOff>
    </xdr:to>
    <xdr:sp macro="" textlink="">
      <xdr:nvSpPr>
        <xdr:cNvPr id="426" name="円/楕円 425"/>
        <xdr:cNvSpPr/>
      </xdr:nvSpPr>
      <xdr:spPr>
        <a:xfrm>
          <a:off x="8699500" y="130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120319</xdr:rowOff>
    </xdr:from>
    <xdr:ext cx="534377" cy="259045"/>
    <xdr:sp macro="" textlink="">
      <xdr:nvSpPr>
        <xdr:cNvPr id="427" name="テキスト ボックス 426"/>
        <xdr:cNvSpPr txBox="1"/>
      </xdr:nvSpPr>
      <xdr:spPr>
        <a:xfrm>
          <a:off x="8483111" y="128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143352</xdr:rowOff>
    </xdr:from>
    <xdr:to>
      <xdr:col>15</xdr:col>
      <xdr:colOff>180975</xdr:colOff>
      <xdr:row>96</xdr:row>
      <xdr:rowOff>152650</xdr:rowOff>
    </xdr:to>
    <xdr:cxnSp macro="">
      <xdr:nvCxnSpPr>
        <xdr:cNvPr id="452" name="直線コネクタ 451"/>
        <xdr:cNvCxnSpPr/>
      </xdr:nvCxnSpPr>
      <xdr:spPr>
        <a:xfrm>
          <a:off x="9639300" y="16602552"/>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113520</xdr:rowOff>
    </xdr:from>
    <xdr:to>
      <xdr:col>14</xdr:col>
      <xdr:colOff>28575</xdr:colOff>
      <xdr:row>96</xdr:row>
      <xdr:rowOff>143352</xdr:rowOff>
    </xdr:to>
    <xdr:cxnSp macro="">
      <xdr:nvCxnSpPr>
        <xdr:cNvPr id="455" name="直線コネクタ 454"/>
        <xdr:cNvCxnSpPr/>
      </xdr:nvCxnSpPr>
      <xdr:spPr>
        <a:xfrm>
          <a:off x="8750300" y="16572720"/>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101850</xdr:rowOff>
    </xdr:from>
    <xdr:to>
      <xdr:col>15</xdr:col>
      <xdr:colOff>231775</xdr:colOff>
      <xdr:row>97</xdr:row>
      <xdr:rowOff>32000</xdr:rowOff>
    </xdr:to>
    <xdr:sp macro="" textlink="">
      <xdr:nvSpPr>
        <xdr:cNvPr id="465" name="円/楕円 464"/>
        <xdr:cNvSpPr/>
      </xdr:nvSpPr>
      <xdr:spPr>
        <a:xfrm>
          <a:off x="10426700" y="16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80277</xdr:rowOff>
    </xdr:from>
    <xdr:ext cx="534377" cy="259045"/>
    <xdr:sp macro="" textlink="">
      <xdr:nvSpPr>
        <xdr:cNvPr id="466" name="普通建設事業費 （ うち更新整備　）該当値テキスト"/>
        <xdr:cNvSpPr txBox="1"/>
      </xdr:nvSpPr>
      <xdr:spPr>
        <a:xfrm>
          <a:off x="10528300" y="165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92552</xdr:rowOff>
    </xdr:from>
    <xdr:to>
      <xdr:col>14</xdr:col>
      <xdr:colOff>79375</xdr:colOff>
      <xdr:row>97</xdr:row>
      <xdr:rowOff>22702</xdr:rowOff>
    </xdr:to>
    <xdr:sp macro="" textlink="">
      <xdr:nvSpPr>
        <xdr:cNvPr id="467" name="円/楕円 466"/>
        <xdr:cNvSpPr/>
      </xdr:nvSpPr>
      <xdr:spPr>
        <a:xfrm>
          <a:off x="9588500" y="165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39229</xdr:rowOff>
    </xdr:from>
    <xdr:ext cx="534377" cy="259045"/>
    <xdr:sp macro="" textlink="">
      <xdr:nvSpPr>
        <xdr:cNvPr id="468" name="テキスト ボックス 467"/>
        <xdr:cNvSpPr txBox="1"/>
      </xdr:nvSpPr>
      <xdr:spPr>
        <a:xfrm>
          <a:off x="9372111" y="1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62720</xdr:rowOff>
    </xdr:from>
    <xdr:to>
      <xdr:col>12</xdr:col>
      <xdr:colOff>561975</xdr:colOff>
      <xdr:row>96</xdr:row>
      <xdr:rowOff>164320</xdr:rowOff>
    </xdr:to>
    <xdr:sp macro="" textlink="">
      <xdr:nvSpPr>
        <xdr:cNvPr id="469" name="円/楕円 468"/>
        <xdr:cNvSpPr/>
      </xdr:nvSpPr>
      <xdr:spPr>
        <a:xfrm>
          <a:off x="8699500" y="165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9397</xdr:rowOff>
    </xdr:from>
    <xdr:ext cx="534377" cy="259045"/>
    <xdr:sp macro="" textlink="">
      <xdr:nvSpPr>
        <xdr:cNvPr id="470" name="テキスト ボックス 469"/>
        <xdr:cNvSpPr txBox="1"/>
      </xdr:nvSpPr>
      <xdr:spPr>
        <a:xfrm>
          <a:off x="8483111" y="1629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42728</xdr:rowOff>
    </xdr:from>
    <xdr:to>
      <xdr:col>23</xdr:col>
      <xdr:colOff>517525</xdr:colOff>
      <xdr:row>38</xdr:row>
      <xdr:rowOff>17376</xdr:rowOff>
    </xdr:to>
    <xdr:cxnSp macro="">
      <xdr:nvCxnSpPr>
        <xdr:cNvPr id="497" name="直線コネクタ 496"/>
        <xdr:cNvCxnSpPr/>
      </xdr:nvCxnSpPr>
      <xdr:spPr>
        <a:xfrm>
          <a:off x="15481300" y="6386378"/>
          <a:ext cx="838200" cy="1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123287</xdr:rowOff>
    </xdr:from>
    <xdr:to>
      <xdr:col>22</xdr:col>
      <xdr:colOff>365125</xdr:colOff>
      <xdr:row>37</xdr:row>
      <xdr:rowOff>42728</xdr:rowOff>
    </xdr:to>
    <xdr:cxnSp macro="">
      <xdr:nvCxnSpPr>
        <xdr:cNvPr id="500" name="直線コネクタ 499"/>
        <xdr:cNvCxnSpPr/>
      </xdr:nvCxnSpPr>
      <xdr:spPr>
        <a:xfrm>
          <a:off x="14592300" y="5609687"/>
          <a:ext cx="889000" cy="7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123287</xdr:rowOff>
    </xdr:from>
    <xdr:to>
      <xdr:col>21</xdr:col>
      <xdr:colOff>161925</xdr:colOff>
      <xdr:row>35</xdr:row>
      <xdr:rowOff>120315</xdr:rowOff>
    </xdr:to>
    <xdr:cxnSp macro="">
      <xdr:nvCxnSpPr>
        <xdr:cNvPr id="503" name="直線コネクタ 502"/>
        <xdr:cNvCxnSpPr/>
      </xdr:nvCxnSpPr>
      <xdr:spPr>
        <a:xfrm flipV="1">
          <a:off x="13703300" y="5609687"/>
          <a:ext cx="889000" cy="5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120315</xdr:rowOff>
    </xdr:from>
    <xdr:to>
      <xdr:col>19</xdr:col>
      <xdr:colOff>644525</xdr:colOff>
      <xdr:row>38</xdr:row>
      <xdr:rowOff>68034</xdr:rowOff>
    </xdr:to>
    <xdr:cxnSp macro="">
      <xdr:nvCxnSpPr>
        <xdr:cNvPr id="506" name="直線コネクタ 505"/>
        <xdr:cNvCxnSpPr/>
      </xdr:nvCxnSpPr>
      <xdr:spPr>
        <a:xfrm flipV="1">
          <a:off x="12814300" y="6121065"/>
          <a:ext cx="889000" cy="46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138026</xdr:rowOff>
    </xdr:from>
    <xdr:to>
      <xdr:col>23</xdr:col>
      <xdr:colOff>568325</xdr:colOff>
      <xdr:row>38</xdr:row>
      <xdr:rowOff>68176</xdr:rowOff>
    </xdr:to>
    <xdr:sp macro="" textlink="">
      <xdr:nvSpPr>
        <xdr:cNvPr id="516" name="円/楕円 515"/>
        <xdr:cNvSpPr/>
      </xdr:nvSpPr>
      <xdr:spPr>
        <a:xfrm>
          <a:off x="16268700" y="64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97403</xdr:rowOff>
    </xdr:from>
    <xdr:ext cx="469744" cy="259045"/>
    <xdr:sp macro="" textlink="">
      <xdr:nvSpPr>
        <xdr:cNvPr id="517" name="災害復旧事業費該当値テキスト"/>
        <xdr:cNvSpPr txBox="1"/>
      </xdr:nvSpPr>
      <xdr:spPr>
        <a:xfrm>
          <a:off x="16370300" y="626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163378</xdr:rowOff>
    </xdr:from>
    <xdr:to>
      <xdr:col>22</xdr:col>
      <xdr:colOff>415925</xdr:colOff>
      <xdr:row>37</xdr:row>
      <xdr:rowOff>93528</xdr:rowOff>
    </xdr:to>
    <xdr:sp macro="" textlink="">
      <xdr:nvSpPr>
        <xdr:cNvPr id="518" name="円/楕円 517"/>
        <xdr:cNvSpPr/>
      </xdr:nvSpPr>
      <xdr:spPr>
        <a:xfrm>
          <a:off x="15430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110055</xdr:rowOff>
    </xdr:from>
    <xdr:ext cx="534377" cy="259045"/>
    <xdr:sp macro="" textlink="">
      <xdr:nvSpPr>
        <xdr:cNvPr id="519" name="テキスト ボックス 518"/>
        <xdr:cNvSpPr txBox="1"/>
      </xdr:nvSpPr>
      <xdr:spPr>
        <a:xfrm>
          <a:off x="15214111" y="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72487</xdr:rowOff>
    </xdr:from>
    <xdr:to>
      <xdr:col>21</xdr:col>
      <xdr:colOff>212725</xdr:colOff>
      <xdr:row>33</xdr:row>
      <xdr:rowOff>2637</xdr:rowOff>
    </xdr:to>
    <xdr:sp macro="" textlink="">
      <xdr:nvSpPr>
        <xdr:cNvPr id="520" name="円/楕円 519"/>
        <xdr:cNvSpPr/>
      </xdr:nvSpPr>
      <xdr:spPr>
        <a:xfrm>
          <a:off x="14541500" y="55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19164</xdr:rowOff>
    </xdr:from>
    <xdr:ext cx="534377" cy="259045"/>
    <xdr:sp macro="" textlink="">
      <xdr:nvSpPr>
        <xdr:cNvPr id="521" name="テキスト ボックス 520"/>
        <xdr:cNvSpPr txBox="1"/>
      </xdr:nvSpPr>
      <xdr:spPr>
        <a:xfrm>
          <a:off x="14325111" y="53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69515</xdr:rowOff>
    </xdr:from>
    <xdr:to>
      <xdr:col>20</xdr:col>
      <xdr:colOff>9525</xdr:colOff>
      <xdr:row>35</xdr:row>
      <xdr:rowOff>171115</xdr:rowOff>
    </xdr:to>
    <xdr:sp macro="" textlink="">
      <xdr:nvSpPr>
        <xdr:cNvPr id="522" name="円/楕円 521"/>
        <xdr:cNvSpPr/>
      </xdr:nvSpPr>
      <xdr:spPr>
        <a:xfrm>
          <a:off x="13652500" y="60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16192</xdr:rowOff>
    </xdr:from>
    <xdr:ext cx="534377" cy="259045"/>
    <xdr:sp macro="" textlink="">
      <xdr:nvSpPr>
        <xdr:cNvPr id="523" name="テキスト ボックス 522"/>
        <xdr:cNvSpPr txBox="1"/>
      </xdr:nvSpPr>
      <xdr:spPr>
        <a:xfrm>
          <a:off x="13436111" y="58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17234</xdr:rowOff>
    </xdr:from>
    <xdr:to>
      <xdr:col>18</xdr:col>
      <xdr:colOff>492125</xdr:colOff>
      <xdr:row>38</xdr:row>
      <xdr:rowOff>118834</xdr:rowOff>
    </xdr:to>
    <xdr:sp macro="" textlink="">
      <xdr:nvSpPr>
        <xdr:cNvPr id="524" name="円/楕円 523"/>
        <xdr:cNvSpPr/>
      </xdr:nvSpPr>
      <xdr:spPr>
        <a:xfrm>
          <a:off x="12763500" y="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109961</xdr:rowOff>
    </xdr:from>
    <xdr:ext cx="469744" cy="259045"/>
    <xdr:sp macro="" textlink="">
      <xdr:nvSpPr>
        <xdr:cNvPr id="525" name="テキスト ボックス 524"/>
        <xdr:cNvSpPr txBox="1"/>
      </xdr:nvSpPr>
      <xdr:spPr>
        <a:xfrm>
          <a:off x="12579427" y="662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161844</xdr:rowOff>
    </xdr:from>
    <xdr:to>
      <xdr:col>23</xdr:col>
      <xdr:colOff>517525</xdr:colOff>
      <xdr:row>77</xdr:row>
      <xdr:rowOff>8972</xdr:rowOff>
    </xdr:to>
    <xdr:cxnSp macro="">
      <xdr:nvCxnSpPr>
        <xdr:cNvPr id="611" name="直線コネクタ 610"/>
        <xdr:cNvCxnSpPr/>
      </xdr:nvCxnSpPr>
      <xdr:spPr>
        <a:xfrm>
          <a:off x="15481300" y="13192044"/>
          <a:ext cx="8382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119335</xdr:rowOff>
    </xdr:from>
    <xdr:to>
      <xdr:col>22</xdr:col>
      <xdr:colOff>365125</xdr:colOff>
      <xdr:row>76</xdr:row>
      <xdr:rowOff>161844</xdr:rowOff>
    </xdr:to>
    <xdr:cxnSp macro="">
      <xdr:nvCxnSpPr>
        <xdr:cNvPr id="614" name="直線コネクタ 613"/>
        <xdr:cNvCxnSpPr/>
      </xdr:nvCxnSpPr>
      <xdr:spPr>
        <a:xfrm>
          <a:off x="14592300" y="13149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119335</xdr:rowOff>
    </xdr:from>
    <xdr:to>
      <xdr:col>21</xdr:col>
      <xdr:colOff>161925</xdr:colOff>
      <xdr:row>76</xdr:row>
      <xdr:rowOff>151907</xdr:rowOff>
    </xdr:to>
    <xdr:cxnSp macro="">
      <xdr:nvCxnSpPr>
        <xdr:cNvPr id="617" name="直線コネクタ 616"/>
        <xdr:cNvCxnSpPr/>
      </xdr:nvCxnSpPr>
      <xdr:spPr>
        <a:xfrm flipV="1">
          <a:off x="13703300" y="13149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105425</xdr:rowOff>
    </xdr:from>
    <xdr:to>
      <xdr:col>19</xdr:col>
      <xdr:colOff>644525</xdr:colOff>
      <xdr:row>76</xdr:row>
      <xdr:rowOff>151907</xdr:rowOff>
    </xdr:to>
    <xdr:cxnSp macro="">
      <xdr:nvCxnSpPr>
        <xdr:cNvPr id="620" name="直線コネクタ 619"/>
        <xdr:cNvCxnSpPr/>
      </xdr:nvCxnSpPr>
      <xdr:spPr>
        <a:xfrm>
          <a:off x="12814300" y="131356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129622</xdr:rowOff>
    </xdr:from>
    <xdr:to>
      <xdr:col>23</xdr:col>
      <xdr:colOff>568325</xdr:colOff>
      <xdr:row>77</xdr:row>
      <xdr:rowOff>59772</xdr:rowOff>
    </xdr:to>
    <xdr:sp macro="" textlink="">
      <xdr:nvSpPr>
        <xdr:cNvPr id="630" name="円/楕円 629"/>
        <xdr:cNvSpPr/>
      </xdr:nvSpPr>
      <xdr:spPr>
        <a:xfrm>
          <a:off x="16268700" y="131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152499</xdr:rowOff>
    </xdr:from>
    <xdr:ext cx="534377" cy="259045"/>
    <xdr:sp macro="" textlink="">
      <xdr:nvSpPr>
        <xdr:cNvPr id="631" name="公債費該当値テキスト"/>
        <xdr:cNvSpPr txBox="1"/>
      </xdr:nvSpPr>
      <xdr:spPr>
        <a:xfrm>
          <a:off x="16370300" y="130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111044</xdr:rowOff>
    </xdr:from>
    <xdr:to>
      <xdr:col>22</xdr:col>
      <xdr:colOff>415925</xdr:colOff>
      <xdr:row>77</xdr:row>
      <xdr:rowOff>41194</xdr:rowOff>
    </xdr:to>
    <xdr:sp macro="" textlink="">
      <xdr:nvSpPr>
        <xdr:cNvPr id="632" name="円/楕円 631"/>
        <xdr:cNvSpPr/>
      </xdr:nvSpPr>
      <xdr:spPr>
        <a:xfrm>
          <a:off x="15430500" y="131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57721</xdr:rowOff>
    </xdr:from>
    <xdr:ext cx="599010" cy="259045"/>
    <xdr:sp macro="" textlink="">
      <xdr:nvSpPr>
        <xdr:cNvPr id="633" name="テキスト ボックス 632"/>
        <xdr:cNvSpPr txBox="1"/>
      </xdr:nvSpPr>
      <xdr:spPr>
        <a:xfrm>
          <a:off x="15181794" y="1291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68535</xdr:rowOff>
    </xdr:from>
    <xdr:to>
      <xdr:col>21</xdr:col>
      <xdr:colOff>212725</xdr:colOff>
      <xdr:row>76</xdr:row>
      <xdr:rowOff>170135</xdr:rowOff>
    </xdr:to>
    <xdr:sp macro="" textlink="">
      <xdr:nvSpPr>
        <xdr:cNvPr id="634" name="円/楕円 633"/>
        <xdr:cNvSpPr/>
      </xdr:nvSpPr>
      <xdr:spPr>
        <a:xfrm>
          <a:off x="14541500" y="13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15212</xdr:rowOff>
    </xdr:from>
    <xdr:ext cx="599010" cy="259045"/>
    <xdr:sp macro="" textlink="">
      <xdr:nvSpPr>
        <xdr:cNvPr id="635" name="テキスト ボックス 634"/>
        <xdr:cNvSpPr txBox="1"/>
      </xdr:nvSpPr>
      <xdr:spPr>
        <a:xfrm>
          <a:off x="14292794" y="1287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101107</xdr:rowOff>
    </xdr:from>
    <xdr:to>
      <xdr:col>20</xdr:col>
      <xdr:colOff>9525</xdr:colOff>
      <xdr:row>77</xdr:row>
      <xdr:rowOff>31257</xdr:rowOff>
    </xdr:to>
    <xdr:sp macro="" textlink="">
      <xdr:nvSpPr>
        <xdr:cNvPr id="636" name="円/楕円 635"/>
        <xdr:cNvSpPr/>
      </xdr:nvSpPr>
      <xdr:spPr>
        <a:xfrm>
          <a:off x="13652500" y="131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47784</xdr:rowOff>
    </xdr:from>
    <xdr:ext cx="599010" cy="259045"/>
    <xdr:sp macro="" textlink="">
      <xdr:nvSpPr>
        <xdr:cNvPr id="637" name="テキスト ボックス 636"/>
        <xdr:cNvSpPr txBox="1"/>
      </xdr:nvSpPr>
      <xdr:spPr>
        <a:xfrm>
          <a:off x="13403794" y="1290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54625</xdr:rowOff>
    </xdr:from>
    <xdr:to>
      <xdr:col>18</xdr:col>
      <xdr:colOff>492125</xdr:colOff>
      <xdr:row>76</xdr:row>
      <xdr:rowOff>156225</xdr:rowOff>
    </xdr:to>
    <xdr:sp macro="" textlink="">
      <xdr:nvSpPr>
        <xdr:cNvPr id="638" name="円/楕円 637"/>
        <xdr:cNvSpPr/>
      </xdr:nvSpPr>
      <xdr:spPr>
        <a:xfrm>
          <a:off x="12763500" y="130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1302</xdr:rowOff>
    </xdr:from>
    <xdr:ext cx="599010" cy="259045"/>
    <xdr:sp macro="" textlink="">
      <xdr:nvSpPr>
        <xdr:cNvPr id="639" name="テキスト ボックス 638"/>
        <xdr:cNvSpPr txBox="1"/>
      </xdr:nvSpPr>
      <xdr:spPr>
        <a:xfrm>
          <a:off x="12514794" y="128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27146</xdr:rowOff>
    </xdr:from>
    <xdr:to>
      <xdr:col>23</xdr:col>
      <xdr:colOff>517525</xdr:colOff>
      <xdr:row>98</xdr:row>
      <xdr:rowOff>33812</xdr:rowOff>
    </xdr:to>
    <xdr:cxnSp macro="">
      <xdr:nvCxnSpPr>
        <xdr:cNvPr id="668" name="直線コネクタ 667"/>
        <xdr:cNvCxnSpPr/>
      </xdr:nvCxnSpPr>
      <xdr:spPr>
        <a:xfrm flipV="1">
          <a:off x="15481300" y="16829246"/>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33812</xdr:rowOff>
    </xdr:from>
    <xdr:to>
      <xdr:col>22</xdr:col>
      <xdr:colOff>365125</xdr:colOff>
      <xdr:row>98</xdr:row>
      <xdr:rowOff>120017</xdr:rowOff>
    </xdr:to>
    <xdr:cxnSp macro="">
      <xdr:nvCxnSpPr>
        <xdr:cNvPr id="671" name="直線コネクタ 670"/>
        <xdr:cNvCxnSpPr/>
      </xdr:nvCxnSpPr>
      <xdr:spPr>
        <a:xfrm flipV="1">
          <a:off x="14592300" y="16835912"/>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96814</xdr:rowOff>
    </xdr:from>
    <xdr:to>
      <xdr:col>21</xdr:col>
      <xdr:colOff>161925</xdr:colOff>
      <xdr:row>98</xdr:row>
      <xdr:rowOff>120017</xdr:rowOff>
    </xdr:to>
    <xdr:cxnSp macro="">
      <xdr:nvCxnSpPr>
        <xdr:cNvPr id="674" name="直線コネクタ 673"/>
        <xdr:cNvCxnSpPr/>
      </xdr:nvCxnSpPr>
      <xdr:spPr>
        <a:xfrm>
          <a:off x="13703300" y="16898914"/>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79266</xdr:rowOff>
    </xdr:from>
    <xdr:to>
      <xdr:col>19</xdr:col>
      <xdr:colOff>644525</xdr:colOff>
      <xdr:row>98</xdr:row>
      <xdr:rowOff>96814</xdr:rowOff>
    </xdr:to>
    <xdr:cxnSp macro="">
      <xdr:nvCxnSpPr>
        <xdr:cNvPr id="677" name="直線コネクタ 676"/>
        <xdr:cNvCxnSpPr/>
      </xdr:nvCxnSpPr>
      <xdr:spPr>
        <a:xfrm>
          <a:off x="12814300" y="16881366"/>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147796</xdr:rowOff>
    </xdr:from>
    <xdr:to>
      <xdr:col>23</xdr:col>
      <xdr:colOff>568325</xdr:colOff>
      <xdr:row>98</xdr:row>
      <xdr:rowOff>77946</xdr:rowOff>
    </xdr:to>
    <xdr:sp macro="" textlink="">
      <xdr:nvSpPr>
        <xdr:cNvPr id="687" name="円/楕円 686"/>
        <xdr:cNvSpPr/>
      </xdr:nvSpPr>
      <xdr:spPr>
        <a:xfrm>
          <a:off x="16268700" y="167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170673</xdr:rowOff>
    </xdr:from>
    <xdr:ext cx="534377" cy="259045"/>
    <xdr:sp macro="" textlink="">
      <xdr:nvSpPr>
        <xdr:cNvPr id="688" name="積立金該当値テキスト"/>
        <xdr:cNvSpPr txBox="1"/>
      </xdr:nvSpPr>
      <xdr:spPr>
        <a:xfrm>
          <a:off x="16370300" y="1662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154462</xdr:rowOff>
    </xdr:from>
    <xdr:to>
      <xdr:col>22</xdr:col>
      <xdr:colOff>415925</xdr:colOff>
      <xdr:row>98</xdr:row>
      <xdr:rowOff>84612</xdr:rowOff>
    </xdr:to>
    <xdr:sp macro="" textlink="">
      <xdr:nvSpPr>
        <xdr:cNvPr id="689" name="円/楕円 688"/>
        <xdr:cNvSpPr/>
      </xdr:nvSpPr>
      <xdr:spPr>
        <a:xfrm>
          <a:off x="15430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101139</xdr:rowOff>
    </xdr:from>
    <xdr:ext cx="534377" cy="259045"/>
    <xdr:sp macro="" textlink="">
      <xdr:nvSpPr>
        <xdr:cNvPr id="690" name="テキスト ボックス 689"/>
        <xdr:cNvSpPr txBox="1"/>
      </xdr:nvSpPr>
      <xdr:spPr>
        <a:xfrm>
          <a:off x="15214111" y="165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69217</xdr:rowOff>
    </xdr:from>
    <xdr:to>
      <xdr:col>21</xdr:col>
      <xdr:colOff>212725</xdr:colOff>
      <xdr:row>98</xdr:row>
      <xdr:rowOff>170817</xdr:rowOff>
    </xdr:to>
    <xdr:sp macro="" textlink="">
      <xdr:nvSpPr>
        <xdr:cNvPr id="691" name="円/楕円 690"/>
        <xdr:cNvSpPr/>
      </xdr:nvSpPr>
      <xdr:spPr>
        <a:xfrm>
          <a:off x="14541500" y="168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161944</xdr:rowOff>
    </xdr:from>
    <xdr:ext cx="534377" cy="259045"/>
    <xdr:sp macro="" textlink="">
      <xdr:nvSpPr>
        <xdr:cNvPr id="692" name="テキスト ボックス 691"/>
        <xdr:cNvSpPr txBox="1"/>
      </xdr:nvSpPr>
      <xdr:spPr>
        <a:xfrm>
          <a:off x="14325111" y="169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46014</xdr:rowOff>
    </xdr:from>
    <xdr:to>
      <xdr:col>20</xdr:col>
      <xdr:colOff>9525</xdr:colOff>
      <xdr:row>98</xdr:row>
      <xdr:rowOff>147614</xdr:rowOff>
    </xdr:to>
    <xdr:sp macro="" textlink="">
      <xdr:nvSpPr>
        <xdr:cNvPr id="693" name="円/楕円 692"/>
        <xdr:cNvSpPr/>
      </xdr:nvSpPr>
      <xdr:spPr>
        <a:xfrm>
          <a:off x="13652500" y="168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138741</xdr:rowOff>
    </xdr:from>
    <xdr:ext cx="534377" cy="259045"/>
    <xdr:sp macro="" textlink="">
      <xdr:nvSpPr>
        <xdr:cNvPr id="694" name="テキスト ボックス 693"/>
        <xdr:cNvSpPr txBox="1"/>
      </xdr:nvSpPr>
      <xdr:spPr>
        <a:xfrm>
          <a:off x="13436111" y="16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28466</xdr:rowOff>
    </xdr:from>
    <xdr:to>
      <xdr:col>18</xdr:col>
      <xdr:colOff>492125</xdr:colOff>
      <xdr:row>98</xdr:row>
      <xdr:rowOff>130066</xdr:rowOff>
    </xdr:to>
    <xdr:sp macro="" textlink="">
      <xdr:nvSpPr>
        <xdr:cNvPr id="695" name="円/楕円 694"/>
        <xdr:cNvSpPr/>
      </xdr:nvSpPr>
      <xdr:spPr>
        <a:xfrm>
          <a:off x="12763500" y="168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121193</xdr:rowOff>
    </xdr:from>
    <xdr:ext cx="534377" cy="259045"/>
    <xdr:sp macro="" textlink="">
      <xdr:nvSpPr>
        <xdr:cNvPr id="696" name="テキスト ボックス 695"/>
        <xdr:cNvSpPr txBox="1"/>
      </xdr:nvSpPr>
      <xdr:spPr>
        <a:xfrm>
          <a:off x="12547111" y="169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97540</xdr:rowOff>
    </xdr:from>
    <xdr:to>
      <xdr:col>32</xdr:col>
      <xdr:colOff>187325</xdr:colOff>
      <xdr:row>59</xdr:row>
      <xdr:rowOff>98226</xdr:rowOff>
    </xdr:to>
    <xdr:cxnSp macro="">
      <xdr:nvCxnSpPr>
        <xdr:cNvPr id="784" name="直線コネクタ 783"/>
        <xdr:cNvCxnSpPr/>
      </xdr:nvCxnSpPr>
      <xdr:spPr>
        <a:xfrm>
          <a:off x="21323300" y="1021309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96756</xdr:rowOff>
    </xdr:from>
    <xdr:to>
      <xdr:col>31</xdr:col>
      <xdr:colOff>34925</xdr:colOff>
      <xdr:row>59</xdr:row>
      <xdr:rowOff>97540</xdr:rowOff>
    </xdr:to>
    <xdr:cxnSp macro="">
      <xdr:nvCxnSpPr>
        <xdr:cNvPr id="787" name="直線コネクタ 786"/>
        <xdr:cNvCxnSpPr/>
      </xdr:nvCxnSpPr>
      <xdr:spPr>
        <a:xfrm>
          <a:off x="20434300" y="1021230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96756</xdr:rowOff>
    </xdr:from>
    <xdr:to>
      <xdr:col>29</xdr:col>
      <xdr:colOff>517525</xdr:colOff>
      <xdr:row>59</xdr:row>
      <xdr:rowOff>97180</xdr:rowOff>
    </xdr:to>
    <xdr:cxnSp macro="">
      <xdr:nvCxnSpPr>
        <xdr:cNvPr id="790" name="直線コネクタ 789"/>
        <xdr:cNvCxnSpPr/>
      </xdr:nvCxnSpPr>
      <xdr:spPr>
        <a:xfrm flipV="1">
          <a:off x="19545300" y="1021230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97148</xdr:rowOff>
    </xdr:from>
    <xdr:to>
      <xdr:col>28</xdr:col>
      <xdr:colOff>314325</xdr:colOff>
      <xdr:row>59</xdr:row>
      <xdr:rowOff>97180</xdr:rowOff>
    </xdr:to>
    <xdr:cxnSp macro="">
      <xdr:nvCxnSpPr>
        <xdr:cNvPr id="793" name="直線コネクタ 792"/>
        <xdr:cNvCxnSpPr/>
      </xdr:nvCxnSpPr>
      <xdr:spPr>
        <a:xfrm>
          <a:off x="18656300" y="1021269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47426</xdr:rowOff>
    </xdr:from>
    <xdr:to>
      <xdr:col>32</xdr:col>
      <xdr:colOff>238125</xdr:colOff>
      <xdr:row>59</xdr:row>
      <xdr:rowOff>149026</xdr:rowOff>
    </xdr:to>
    <xdr:sp macro="" textlink="">
      <xdr:nvSpPr>
        <xdr:cNvPr id="803" name="円/楕円 802"/>
        <xdr:cNvSpPr/>
      </xdr:nvSpPr>
      <xdr:spPr>
        <a:xfrm>
          <a:off x="221107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133803</xdr:rowOff>
    </xdr:from>
    <xdr:ext cx="313932" cy="259045"/>
    <xdr:sp macro="" textlink="">
      <xdr:nvSpPr>
        <xdr:cNvPr id="804" name="貸付金該当値テキスト"/>
        <xdr:cNvSpPr txBox="1"/>
      </xdr:nvSpPr>
      <xdr:spPr>
        <a:xfrm>
          <a:off x="22212300" y="10077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46740</xdr:rowOff>
    </xdr:from>
    <xdr:to>
      <xdr:col>31</xdr:col>
      <xdr:colOff>85725</xdr:colOff>
      <xdr:row>59</xdr:row>
      <xdr:rowOff>148340</xdr:rowOff>
    </xdr:to>
    <xdr:sp macro="" textlink="">
      <xdr:nvSpPr>
        <xdr:cNvPr id="805" name="円/楕円 804"/>
        <xdr:cNvSpPr/>
      </xdr:nvSpPr>
      <xdr:spPr>
        <a:xfrm>
          <a:off x="21272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139467</xdr:rowOff>
    </xdr:from>
    <xdr:ext cx="313932" cy="259045"/>
    <xdr:sp macro="" textlink="">
      <xdr:nvSpPr>
        <xdr:cNvPr id="806" name="テキスト ボックス 805"/>
        <xdr:cNvSpPr txBox="1"/>
      </xdr:nvSpPr>
      <xdr:spPr>
        <a:xfrm>
          <a:off x="21166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45956</xdr:rowOff>
    </xdr:from>
    <xdr:to>
      <xdr:col>29</xdr:col>
      <xdr:colOff>568325</xdr:colOff>
      <xdr:row>59</xdr:row>
      <xdr:rowOff>147556</xdr:rowOff>
    </xdr:to>
    <xdr:sp macro="" textlink="">
      <xdr:nvSpPr>
        <xdr:cNvPr id="807" name="円/楕円 806"/>
        <xdr:cNvSpPr/>
      </xdr:nvSpPr>
      <xdr:spPr>
        <a:xfrm>
          <a:off x="20383500" y="10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138683</xdr:rowOff>
    </xdr:from>
    <xdr:ext cx="313932" cy="259045"/>
    <xdr:sp macro="" textlink="">
      <xdr:nvSpPr>
        <xdr:cNvPr id="808" name="テキスト ボックス 807"/>
        <xdr:cNvSpPr txBox="1"/>
      </xdr:nvSpPr>
      <xdr:spPr>
        <a:xfrm>
          <a:off x="20277333" y="10254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46380</xdr:rowOff>
    </xdr:from>
    <xdr:to>
      <xdr:col>28</xdr:col>
      <xdr:colOff>365125</xdr:colOff>
      <xdr:row>59</xdr:row>
      <xdr:rowOff>147980</xdr:rowOff>
    </xdr:to>
    <xdr:sp macro="" textlink="">
      <xdr:nvSpPr>
        <xdr:cNvPr id="809" name="円/楕円 808"/>
        <xdr:cNvSpPr/>
      </xdr:nvSpPr>
      <xdr:spPr>
        <a:xfrm>
          <a:off x="19494500" y="10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139107</xdr:rowOff>
    </xdr:from>
    <xdr:ext cx="313932" cy="259045"/>
    <xdr:sp macro="" textlink="">
      <xdr:nvSpPr>
        <xdr:cNvPr id="810" name="テキスト ボックス 809"/>
        <xdr:cNvSpPr txBox="1"/>
      </xdr:nvSpPr>
      <xdr:spPr>
        <a:xfrm>
          <a:off x="19388333" y="1025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46348</xdr:rowOff>
    </xdr:from>
    <xdr:to>
      <xdr:col>27</xdr:col>
      <xdr:colOff>161925</xdr:colOff>
      <xdr:row>59</xdr:row>
      <xdr:rowOff>147948</xdr:rowOff>
    </xdr:to>
    <xdr:sp macro="" textlink="">
      <xdr:nvSpPr>
        <xdr:cNvPr id="811" name="円/楕円 810"/>
        <xdr:cNvSpPr/>
      </xdr:nvSpPr>
      <xdr:spPr>
        <a:xfrm>
          <a:off x="18605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139075</xdr:rowOff>
    </xdr:from>
    <xdr:ext cx="313932" cy="259045"/>
    <xdr:sp macro="" textlink="">
      <xdr:nvSpPr>
        <xdr:cNvPr id="812" name="テキスト ボックス 811"/>
        <xdr:cNvSpPr txBox="1"/>
      </xdr:nvSpPr>
      <xdr:spPr>
        <a:xfrm>
          <a:off x="18499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121069</xdr:rowOff>
    </xdr:from>
    <xdr:to>
      <xdr:col>32</xdr:col>
      <xdr:colOff>187325</xdr:colOff>
      <xdr:row>72</xdr:row>
      <xdr:rowOff>159555</xdr:rowOff>
    </xdr:to>
    <xdr:cxnSp macro="">
      <xdr:nvCxnSpPr>
        <xdr:cNvPr id="844" name="直線コネクタ 843"/>
        <xdr:cNvCxnSpPr/>
      </xdr:nvCxnSpPr>
      <xdr:spPr>
        <a:xfrm>
          <a:off x="21323300" y="12465469"/>
          <a:ext cx="8382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76067</xdr:rowOff>
    </xdr:from>
    <xdr:to>
      <xdr:col>31</xdr:col>
      <xdr:colOff>34925</xdr:colOff>
      <xdr:row>72</xdr:row>
      <xdr:rowOff>121069</xdr:rowOff>
    </xdr:to>
    <xdr:cxnSp macro="">
      <xdr:nvCxnSpPr>
        <xdr:cNvPr id="847" name="直線コネクタ 846"/>
        <xdr:cNvCxnSpPr/>
      </xdr:nvCxnSpPr>
      <xdr:spPr>
        <a:xfrm>
          <a:off x="20434300" y="124204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150591</xdr:rowOff>
    </xdr:from>
    <xdr:to>
      <xdr:col>29</xdr:col>
      <xdr:colOff>517525</xdr:colOff>
      <xdr:row>72</xdr:row>
      <xdr:rowOff>76067</xdr:rowOff>
    </xdr:to>
    <xdr:cxnSp macro="">
      <xdr:nvCxnSpPr>
        <xdr:cNvPr id="850" name="直線コネクタ 849"/>
        <xdr:cNvCxnSpPr/>
      </xdr:nvCxnSpPr>
      <xdr:spPr>
        <a:xfrm>
          <a:off x="19545300" y="1232354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150591</xdr:rowOff>
    </xdr:from>
    <xdr:to>
      <xdr:col>28</xdr:col>
      <xdr:colOff>314325</xdr:colOff>
      <xdr:row>72</xdr:row>
      <xdr:rowOff>2180</xdr:rowOff>
    </xdr:to>
    <xdr:cxnSp macro="">
      <xdr:nvCxnSpPr>
        <xdr:cNvPr id="853" name="直線コネクタ 852"/>
        <xdr:cNvCxnSpPr/>
      </xdr:nvCxnSpPr>
      <xdr:spPr>
        <a:xfrm flipV="1">
          <a:off x="18656300" y="12323541"/>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108755</xdr:rowOff>
    </xdr:from>
    <xdr:to>
      <xdr:col>32</xdr:col>
      <xdr:colOff>238125</xdr:colOff>
      <xdr:row>73</xdr:row>
      <xdr:rowOff>38905</xdr:rowOff>
    </xdr:to>
    <xdr:sp macro="" textlink="">
      <xdr:nvSpPr>
        <xdr:cNvPr id="863" name="円/楕円 862"/>
        <xdr:cNvSpPr/>
      </xdr:nvSpPr>
      <xdr:spPr>
        <a:xfrm>
          <a:off x="22110700" y="12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131632</xdr:rowOff>
    </xdr:from>
    <xdr:ext cx="534377" cy="259045"/>
    <xdr:sp macro="" textlink="">
      <xdr:nvSpPr>
        <xdr:cNvPr id="864" name="繰出金該当値テキスト"/>
        <xdr:cNvSpPr txBox="1"/>
      </xdr:nvSpPr>
      <xdr:spPr>
        <a:xfrm>
          <a:off x="22212300" y="123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89,784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70269</xdr:rowOff>
    </xdr:from>
    <xdr:to>
      <xdr:col>31</xdr:col>
      <xdr:colOff>85725</xdr:colOff>
      <xdr:row>73</xdr:row>
      <xdr:rowOff>419</xdr:rowOff>
    </xdr:to>
    <xdr:sp macro="" textlink="">
      <xdr:nvSpPr>
        <xdr:cNvPr id="865" name="円/楕円 864"/>
        <xdr:cNvSpPr/>
      </xdr:nvSpPr>
      <xdr:spPr>
        <a:xfrm>
          <a:off x="21272500" y="124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16946</xdr:rowOff>
    </xdr:from>
    <xdr:ext cx="534377" cy="259045"/>
    <xdr:sp macro="" textlink="">
      <xdr:nvSpPr>
        <xdr:cNvPr id="866" name="テキスト ボックス 865"/>
        <xdr:cNvSpPr txBox="1"/>
      </xdr:nvSpPr>
      <xdr:spPr>
        <a:xfrm>
          <a:off x="21056111" y="121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92,141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25267</xdr:rowOff>
    </xdr:from>
    <xdr:to>
      <xdr:col>29</xdr:col>
      <xdr:colOff>568325</xdr:colOff>
      <xdr:row>72</xdr:row>
      <xdr:rowOff>126867</xdr:rowOff>
    </xdr:to>
    <xdr:sp macro="" textlink="">
      <xdr:nvSpPr>
        <xdr:cNvPr id="867" name="円/楕円 866"/>
        <xdr:cNvSpPr/>
      </xdr:nvSpPr>
      <xdr:spPr>
        <a:xfrm>
          <a:off x="20383500" y="123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143394</xdr:rowOff>
    </xdr:from>
    <xdr:ext cx="534377" cy="259045"/>
    <xdr:sp macro="" textlink="">
      <xdr:nvSpPr>
        <xdr:cNvPr id="868" name="テキスト ボックス 867"/>
        <xdr:cNvSpPr txBox="1"/>
      </xdr:nvSpPr>
      <xdr:spPr>
        <a:xfrm>
          <a:off x="20167111" y="121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99791</xdr:rowOff>
    </xdr:from>
    <xdr:to>
      <xdr:col>28</xdr:col>
      <xdr:colOff>365125</xdr:colOff>
      <xdr:row>72</xdr:row>
      <xdr:rowOff>29941</xdr:rowOff>
    </xdr:to>
    <xdr:sp macro="" textlink="">
      <xdr:nvSpPr>
        <xdr:cNvPr id="869" name="円/楕円 868"/>
        <xdr:cNvSpPr/>
      </xdr:nvSpPr>
      <xdr:spPr>
        <a:xfrm>
          <a:off x="19494500" y="122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46468</xdr:rowOff>
    </xdr:from>
    <xdr:ext cx="599010" cy="259045"/>
    <xdr:sp macro="" textlink="">
      <xdr:nvSpPr>
        <xdr:cNvPr id="870" name="テキスト ボックス 869"/>
        <xdr:cNvSpPr txBox="1"/>
      </xdr:nvSpPr>
      <xdr:spPr>
        <a:xfrm>
          <a:off x="19245794" y="1204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122830</xdr:rowOff>
    </xdr:from>
    <xdr:to>
      <xdr:col>27</xdr:col>
      <xdr:colOff>161925</xdr:colOff>
      <xdr:row>72</xdr:row>
      <xdr:rowOff>52980</xdr:rowOff>
    </xdr:to>
    <xdr:sp macro="" textlink="">
      <xdr:nvSpPr>
        <xdr:cNvPr id="871" name="円/楕円 870"/>
        <xdr:cNvSpPr/>
      </xdr:nvSpPr>
      <xdr:spPr>
        <a:xfrm>
          <a:off x="18605500" y="122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69507</xdr:rowOff>
    </xdr:from>
    <xdr:ext cx="534377" cy="259045"/>
    <xdr:sp macro="" textlink="">
      <xdr:nvSpPr>
        <xdr:cNvPr id="872" name="テキスト ボックス 871"/>
        <xdr:cNvSpPr txBox="1"/>
      </xdr:nvSpPr>
      <xdr:spPr>
        <a:xfrm>
          <a:off x="18389111" y="1207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義務的経費では、人件費において、全国的に低い給与水準となっているが、市の面積が広大で、類似団体と比較し、支所へ多く配置することから、平均を上回っている。</a:t>
          </a:r>
        </a:p>
        <a:p>
          <a:r>
            <a:rPr kumimoji="1" lang="ja-JP" altLang="en-US" sz="1300">
              <a:latin typeface="ＭＳ Ｐゴシック"/>
            </a:rPr>
            <a:t>　物件費では、臨時職員の増加に伴う賃金、各施設の指定管理委託料や管理運営委託料等の増加により、平成２７年度と比較して１０．２％増加した。</a:t>
          </a:r>
        </a:p>
        <a:p>
          <a:r>
            <a:rPr kumimoji="1" lang="ja-JP" altLang="en-US" sz="1300">
              <a:latin typeface="ＭＳ Ｐゴシック"/>
            </a:rPr>
            <a:t>　扶助費では、国の経済対策に伴う臨時福祉給付金等の増により、平成２７年度と比較して３．６％増加した。</a:t>
          </a:r>
        </a:p>
        <a:p>
          <a:r>
            <a:rPr kumimoji="1" lang="ja-JP" altLang="en-US" sz="1300">
              <a:latin typeface="ＭＳ Ｐゴシック"/>
            </a:rPr>
            <a:t>　公債費では、普通建設事業費において大型事業が集中したことにより地方債の元利償還金が増加していたが、平成２７年度と比較して４．７％減少した。</a:t>
          </a:r>
        </a:p>
        <a:p>
          <a:r>
            <a:rPr kumimoji="1" lang="ja-JP" altLang="en-US" sz="1300">
              <a:latin typeface="ＭＳ Ｐゴシック"/>
            </a:rPr>
            <a:t>　投資的経費では、普通建設事業費において、行政区域面積が極めて広範であり、山間に集落が点在している地形等から、インフラ整備における投資が多額となっており、類似団体の平均を上回っている。</a:t>
          </a:r>
        </a:p>
        <a:p>
          <a:r>
            <a:rPr kumimoji="1" lang="ja-JP" altLang="en-US" sz="1300">
              <a:latin typeface="ＭＳ Ｐゴシック"/>
            </a:rPr>
            <a:t>　災害復旧事業費では、台風や集中豪雨による災害復旧事業が完了したことにより、平成２７年度と比較して５４．４％減少した。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137414</xdr:rowOff>
    </xdr:from>
    <xdr:to>
      <xdr:col>6</xdr:col>
      <xdr:colOff>511175</xdr:colOff>
      <xdr:row>33</xdr:row>
      <xdr:rowOff>141034</xdr:rowOff>
    </xdr:to>
    <xdr:cxnSp macro="">
      <xdr:nvCxnSpPr>
        <xdr:cNvPr id="61" name="直線コネクタ 60"/>
        <xdr:cNvCxnSpPr/>
      </xdr:nvCxnSpPr>
      <xdr:spPr>
        <a:xfrm>
          <a:off x="3797300" y="5623814"/>
          <a:ext cx="8382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137414</xdr:rowOff>
    </xdr:from>
    <xdr:to>
      <xdr:col>5</xdr:col>
      <xdr:colOff>358775</xdr:colOff>
      <xdr:row>33</xdr:row>
      <xdr:rowOff>88836</xdr:rowOff>
    </xdr:to>
    <xdr:cxnSp macro="">
      <xdr:nvCxnSpPr>
        <xdr:cNvPr id="64" name="直線コネクタ 63"/>
        <xdr:cNvCxnSpPr/>
      </xdr:nvCxnSpPr>
      <xdr:spPr>
        <a:xfrm flipV="1">
          <a:off x="2908300" y="5623814"/>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88836</xdr:rowOff>
    </xdr:from>
    <xdr:to>
      <xdr:col>4</xdr:col>
      <xdr:colOff>155575</xdr:colOff>
      <xdr:row>34</xdr:row>
      <xdr:rowOff>13589</xdr:rowOff>
    </xdr:to>
    <xdr:cxnSp macro="">
      <xdr:nvCxnSpPr>
        <xdr:cNvPr id="67" name="直線コネクタ 66"/>
        <xdr:cNvCxnSpPr/>
      </xdr:nvCxnSpPr>
      <xdr:spPr>
        <a:xfrm flipV="1">
          <a:off x="2019300" y="5746686"/>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13589</xdr:rowOff>
    </xdr:from>
    <xdr:to>
      <xdr:col>2</xdr:col>
      <xdr:colOff>638175</xdr:colOff>
      <xdr:row>34</xdr:row>
      <xdr:rowOff>33972</xdr:rowOff>
    </xdr:to>
    <xdr:cxnSp macro="">
      <xdr:nvCxnSpPr>
        <xdr:cNvPr id="70" name="直線コネクタ 69"/>
        <xdr:cNvCxnSpPr/>
      </xdr:nvCxnSpPr>
      <xdr:spPr>
        <a:xfrm flipV="1">
          <a:off x="1130300" y="584288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90234</xdr:rowOff>
    </xdr:from>
    <xdr:to>
      <xdr:col>6</xdr:col>
      <xdr:colOff>561975</xdr:colOff>
      <xdr:row>34</xdr:row>
      <xdr:rowOff>20384</xdr:rowOff>
    </xdr:to>
    <xdr:sp macro="" textlink="">
      <xdr:nvSpPr>
        <xdr:cNvPr id="80" name="円/楕円 79"/>
        <xdr:cNvSpPr/>
      </xdr:nvSpPr>
      <xdr:spPr>
        <a:xfrm>
          <a:off x="4584700" y="57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113111</xdr:rowOff>
    </xdr:from>
    <xdr:ext cx="469744" cy="259045"/>
    <xdr:sp macro="" textlink="">
      <xdr:nvSpPr>
        <xdr:cNvPr id="81" name="議会費該当値テキスト"/>
        <xdr:cNvSpPr txBox="1"/>
      </xdr:nvSpPr>
      <xdr:spPr>
        <a:xfrm>
          <a:off x="4686300" y="559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86614</xdr:rowOff>
    </xdr:from>
    <xdr:to>
      <xdr:col>5</xdr:col>
      <xdr:colOff>409575</xdr:colOff>
      <xdr:row>33</xdr:row>
      <xdr:rowOff>16764</xdr:rowOff>
    </xdr:to>
    <xdr:sp macro="" textlink="">
      <xdr:nvSpPr>
        <xdr:cNvPr id="82" name="円/楕円 81"/>
        <xdr:cNvSpPr/>
      </xdr:nvSpPr>
      <xdr:spPr>
        <a:xfrm>
          <a:off x="3746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33291</xdr:rowOff>
    </xdr:from>
    <xdr:ext cx="469744" cy="259045"/>
    <xdr:sp macro="" textlink="">
      <xdr:nvSpPr>
        <xdr:cNvPr id="83" name="テキスト ボックス 82"/>
        <xdr:cNvSpPr txBox="1"/>
      </xdr:nvSpPr>
      <xdr:spPr>
        <a:xfrm>
          <a:off x="3562427"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38036</xdr:rowOff>
    </xdr:from>
    <xdr:to>
      <xdr:col>4</xdr:col>
      <xdr:colOff>206375</xdr:colOff>
      <xdr:row>33</xdr:row>
      <xdr:rowOff>139636</xdr:rowOff>
    </xdr:to>
    <xdr:sp macro="" textlink="">
      <xdr:nvSpPr>
        <xdr:cNvPr id="84" name="円/楕円 83"/>
        <xdr:cNvSpPr/>
      </xdr:nvSpPr>
      <xdr:spPr>
        <a:xfrm>
          <a:off x="2857500" y="5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156163</xdr:rowOff>
    </xdr:from>
    <xdr:ext cx="469744" cy="259045"/>
    <xdr:sp macro="" textlink="">
      <xdr:nvSpPr>
        <xdr:cNvPr id="85" name="テキスト ボックス 84"/>
        <xdr:cNvSpPr txBox="1"/>
      </xdr:nvSpPr>
      <xdr:spPr>
        <a:xfrm>
          <a:off x="2673427" y="54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134239</xdr:rowOff>
    </xdr:from>
    <xdr:to>
      <xdr:col>3</xdr:col>
      <xdr:colOff>3175</xdr:colOff>
      <xdr:row>34</xdr:row>
      <xdr:rowOff>64389</xdr:rowOff>
    </xdr:to>
    <xdr:sp macro="" textlink="">
      <xdr:nvSpPr>
        <xdr:cNvPr id="86" name="円/楕円 85"/>
        <xdr:cNvSpPr/>
      </xdr:nvSpPr>
      <xdr:spPr>
        <a:xfrm>
          <a:off x="1968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80916</xdr:rowOff>
    </xdr:from>
    <xdr:ext cx="469744" cy="259045"/>
    <xdr:sp macro="" textlink="">
      <xdr:nvSpPr>
        <xdr:cNvPr id="87" name="テキスト ボックス 86"/>
        <xdr:cNvSpPr txBox="1"/>
      </xdr:nvSpPr>
      <xdr:spPr>
        <a:xfrm>
          <a:off x="1784427" y="5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154622</xdr:rowOff>
    </xdr:from>
    <xdr:to>
      <xdr:col>1</xdr:col>
      <xdr:colOff>485775</xdr:colOff>
      <xdr:row>34</xdr:row>
      <xdr:rowOff>84772</xdr:rowOff>
    </xdr:to>
    <xdr:sp macro="" textlink="">
      <xdr:nvSpPr>
        <xdr:cNvPr id="88" name="円/楕円 87"/>
        <xdr:cNvSpPr/>
      </xdr:nvSpPr>
      <xdr:spPr>
        <a:xfrm>
          <a:off x="1079500" y="58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101299</xdr:rowOff>
    </xdr:from>
    <xdr:ext cx="469744" cy="259045"/>
    <xdr:sp macro="" textlink="">
      <xdr:nvSpPr>
        <xdr:cNvPr id="89" name="テキスト ボックス 88"/>
        <xdr:cNvSpPr txBox="1"/>
      </xdr:nvSpPr>
      <xdr:spPr>
        <a:xfrm>
          <a:off x="895427" y="55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96175</xdr:rowOff>
    </xdr:from>
    <xdr:to>
      <xdr:col>6</xdr:col>
      <xdr:colOff>511175</xdr:colOff>
      <xdr:row>55</xdr:row>
      <xdr:rowOff>155496</xdr:rowOff>
    </xdr:to>
    <xdr:cxnSp macro="">
      <xdr:nvCxnSpPr>
        <xdr:cNvPr id="116" name="直線コネクタ 115"/>
        <xdr:cNvCxnSpPr/>
      </xdr:nvCxnSpPr>
      <xdr:spPr>
        <a:xfrm>
          <a:off x="3797300" y="9525925"/>
          <a:ext cx="8382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96175</xdr:rowOff>
    </xdr:from>
    <xdr:to>
      <xdr:col>5</xdr:col>
      <xdr:colOff>358775</xdr:colOff>
      <xdr:row>55</xdr:row>
      <xdr:rowOff>160905</xdr:rowOff>
    </xdr:to>
    <xdr:cxnSp macro="">
      <xdr:nvCxnSpPr>
        <xdr:cNvPr id="119" name="直線コネクタ 118"/>
        <xdr:cNvCxnSpPr/>
      </xdr:nvCxnSpPr>
      <xdr:spPr>
        <a:xfrm flipV="1">
          <a:off x="2908300" y="9525925"/>
          <a:ext cx="889000" cy="6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160905</xdr:rowOff>
    </xdr:from>
    <xdr:to>
      <xdr:col>4</xdr:col>
      <xdr:colOff>155575</xdr:colOff>
      <xdr:row>56</xdr:row>
      <xdr:rowOff>56165</xdr:rowOff>
    </xdr:to>
    <xdr:cxnSp macro="">
      <xdr:nvCxnSpPr>
        <xdr:cNvPr id="122" name="直線コネクタ 121"/>
        <xdr:cNvCxnSpPr/>
      </xdr:nvCxnSpPr>
      <xdr:spPr>
        <a:xfrm flipV="1">
          <a:off x="2019300" y="9590655"/>
          <a:ext cx="889000" cy="6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56165</xdr:rowOff>
    </xdr:from>
    <xdr:to>
      <xdr:col>2</xdr:col>
      <xdr:colOff>638175</xdr:colOff>
      <xdr:row>56</xdr:row>
      <xdr:rowOff>76835</xdr:rowOff>
    </xdr:to>
    <xdr:cxnSp macro="">
      <xdr:nvCxnSpPr>
        <xdr:cNvPr id="125" name="直線コネクタ 124"/>
        <xdr:cNvCxnSpPr/>
      </xdr:nvCxnSpPr>
      <xdr:spPr>
        <a:xfrm flipV="1">
          <a:off x="1130300" y="9657365"/>
          <a:ext cx="8890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104696</xdr:rowOff>
    </xdr:from>
    <xdr:to>
      <xdr:col>6</xdr:col>
      <xdr:colOff>561975</xdr:colOff>
      <xdr:row>56</xdr:row>
      <xdr:rowOff>34846</xdr:rowOff>
    </xdr:to>
    <xdr:sp macro="" textlink="">
      <xdr:nvSpPr>
        <xdr:cNvPr id="135" name="円/楕円 134"/>
        <xdr:cNvSpPr/>
      </xdr:nvSpPr>
      <xdr:spPr>
        <a:xfrm>
          <a:off x="4584700" y="95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127573</xdr:rowOff>
    </xdr:from>
    <xdr:ext cx="599010" cy="259045"/>
    <xdr:sp macro="" textlink="">
      <xdr:nvSpPr>
        <xdr:cNvPr id="136" name="総務費該当値テキスト"/>
        <xdr:cNvSpPr txBox="1"/>
      </xdr:nvSpPr>
      <xdr:spPr>
        <a:xfrm>
          <a:off x="4686300" y="938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45375</xdr:rowOff>
    </xdr:from>
    <xdr:to>
      <xdr:col>5</xdr:col>
      <xdr:colOff>409575</xdr:colOff>
      <xdr:row>55</xdr:row>
      <xdr:rowOff>146975</xdr:rowOff>
    </xdr:to>
    <xdr:sp macro="" textlink="">
      <xdr:nvSpPr>
        <xdr:cNvPr id="137" name="円/楕円 136"/>
        <xdr:cNvSpPr/>
      </xdr:nvSpPr>
      <xdr:spPr>
        <a:xfrm>
          <a:off x="3746500" y="94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163502</xdr:rowOff>
    </xdr:from>
    <xdr:ext cx="599010" cy="259045"/>
    <xdr:sp macro="" textlink="">
      <xdr:nvSpPr>
        <xdr:cNvPr id="138" name="テキスト ボックス 137"/>
        <xdr:cNvSpPr txBox="1"/>
      </xdr:nvSpPr>
      <xdr:spPr>
        <a:xfrm>
          <a:off x="3497794" y="92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110105</xdr:rowOff>
    </xdr:from>
    <xdr:to>
      <xdr:col>4</xdr:col>
      <xdr:colOff>206375</xdr:colOff>
      <xdr:row>56</xdr:row>
      <xdr:rowOff>40255</xdr:rowOff>
    </xdr:to>
    <xdr:sp macro="" textlink="">
      <xdr:nvSpPr>
        <xdr:cNvPr id="139" name="円/楕円 138"/>
        <xdr:cNvSpPr/>
      </xdr:nvSpPr>
      <xdr:spPr>
        <a:xfrm>
          <a:off x="2857500" y="95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56782</xdr:rowOff>
    </xdr:from>
    <xdr:ext cx="599010" cy="259045"/>
    <xdr:sp macro="" textlink="">
      <xdr:nvSpPr>
        <xdr:cNvPr id="140" name="テキスト ボックス 139"/>
        <xdr:cNvSpPr txBox="1"/>
      </xdr:nvSpPr>
      <xdr:spPr>
        <a:xfrm>
          <a:off x="2608794" y="931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5365</xdr:rowOff>
    </xdr:from>
    <xdr:to>
      <xdr:col>3</xdr:col>
      <xdr:colOff>3175</xdr:colOff>
      <xdr:row>56</xdr:row>
      <xdr:rowOff>106965</xdr:rowOff>
    </xdr:to>
    <xdr:sp macro="" textlink="">
      <xdr:nvSpPr>
        <xdr:cNvPr id="141" name="円/楕円 140"/>
        <xdr:cNvSpPr/>
      </xdr:nvSpPr>
      <xdr:spPr>
        <a:xfrm>
          <a:off x="1968500" y="9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123492</xdr:rowOff>
    </xdr:from>
    <xdr:ext cx="534377" cy="259045"/>
    <xdr:sp macro="" textlink="">
      <xdr:nvSpPr>
        <xdr:cNvPr id="142" name="テキスト ボックス 141"/>
        <xdr:cNvSpPr txBox="1"/>
      </xdr:nvSpPr>
      <xdr:spPr>
        <a:xfrm>
          <a:off x="1752111" y="9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26035</xdr:rowOff>
    </xdr:from>
    <xdr:to>
      <xdr:col>1</xdr:col>
      <xdr:colOff>485775</xdr:colOff>
      <xdr:row>56</xdr:row>
      <xdr:rowOff>127635</xdr:rowOff>
    </xdr:to>
    <xdr:sp macro="" textlink="">
      <xdr:nvSpPr>
        <xdr:cNvPr id="143" name="円/楕円 142"/>
        <xdr:cNvSpPr/>
      </xdr:nvSpPr>
      <xdr:spPr>
        <a:xfrm>
          <a:off x="107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118762</xdr:rowOff>
    </xdr:from>
    <xdr:ext cx="534377" cy="259045"/>
    <xdr:sp macro="" textlink="">
      <xdr:nvSpPr>
        <xdr:cNvPr id="144" name="テキスト ボックス 143"/>
        <xdr:cNvSpPr txBox="1"/>
      </xdr:nvSpPr>
      <xdr:spPr>
        <a:xfrm>
          <a:off x="863111" y="97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110088</xdr:rowOff>
    </xdr:from>
    <xdr:to>
      <xdr:col>6</xdr:col>
      <xdr:colOff>511175</xdr:colOff>
      <xdr:row>76</xdr:row>
      <xdr:rowOff>158362</xdr:rowOff>
    </xdr:to>
    <xdr:cxnSp macro="">
      <xdr:nvCxnSpPr>
        <xdr:cNvPr id="172" name="直線コネクタ 171"/>
        <xdr:cNvCxnSpPr/>
      </xdr:nvCxnSpPr>
      <xdr:spPr>
        <a:xfrm flipV="1">
          <a:off x="3797300" y="13140288"/>
          <a:ext cx="8382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147441</xdr:rowOff>
    </xdr:from>
    <xdr:to>
      <xdr:col>5</xdr:col>
      <xdr:colOff>358775</xdr:colOff>
      <xdr:row>76</xdr:row>
      <xdr:rowOff>158362</xdr:rowOff>
    </xdr:to>
    <xdr:cxnSp macro="">
      <xdr:nvCxnSpPr>
        <xdr:cNvPr id="175" name="直線コネクタ 174"/>
        <xdr:cNvCxnSpPr/>
      </xdr:nvCxnSpPr>
      <xdr:spPr>
        <a:xfrm>
          <a:off x="2908300" y="13177641"/>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147441</xdr:rowOff>
    </xdr:from>
    <xdr:to>
      <xdr:col>4</xdr:col>
      <xdr:colOff>155575</xdr:colOff>
      <xdr:row>77</xdr:row>
      <xdr:rowOff>32538</xdr:rowOff>
    </xdr:to>
    <xdr:cxnSp macro="">
      <xdr:nvCxnSpPr>
        <xdr:cNvPr id="178" name="直線コネクタ 177"/>
        <xdr:cNvCxnSpPr/>
      </xdr:nvCxnSpPr>
      <xdr:spPr>
        <a:xfrm flipV="1">
          <a:off x="2019300" y="13177641"/>
          <a:ext cx="889000" cy="5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29556</xdr:rowOff>
    </xdr:from>
    <xdr:to>
      <xdr:col>2</xdr:col>
      <xdr:colOff>638175</xdr:colOff>
      <xdr:row>77</xdr:row>
      <xdr:rowOff>32538</xdr:rowOff>
    </xdr:to>
    <xdr:cxnSp macro="">
      <xdr:nvCxnSpPr>
        <xdr:cNvPr id="181" name="直線コネクタ 180"/>
        <xdr:cNvCxnSpPr/>
      </xdr:nvCxnSpPr>
      <xdr:spPr>
        <a:xfrm>
          <a:off x="1130300" y="13231206"/>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59288</xdr:rowOff>
    </xdr:from>
    <xdr:to>
      <xdr:col>6</xdr:col>
      <xdr:colOff>561975</xdr:colOff>
      <xdr:row>76</xdr:row>
      <xdr:rowOff>160888</xdr:rowOff>
    </xdr:to>
    <xdr:sp macro="" textlink="">
      <xdr:nvSpPr>
        <xdr:cNvPr id="191" name="円/楕円 190"/>
        <xdr:cNvSpPr/>
      </xdr:nvSpPr>
      <xdr:spPr>
        <a:xfrm>
          <a:off x="4584700" y="130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82164</xdr:rowOff>
    </xdr:from>
    <xdr:ext cx="599010" cy="259045"/>
    <xdr:sp macro="" textlink="">
      <xdr:nvSpPr>
        <xdr:cNvPr id="192" name="民生費該当値テキスト"/>
        <xdr:cNvSpPr txBox="1"/>
      </xdr:nvSpPr>
      <xdr:spPr>
        <a:xfrm>
          <a:off x="4686300" y="1294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107562</xdr:rowOff>
    </xdr:from>
    <xdr:to>
      <xdr:col>5</xdr:col>
      <xdr:colOff>409575</xdr:colOff>
      <xdr:row>77</xdr:row>
      <xdr:rowOff>37712</xdr:rowOff>
    </xdr:to>
    <xdr:sp macro="" textlink="">
      <xdr:nvSpPr>
        <xdr:cNvPr id="193" name="円/楕円 192"/>
        <xdr:cNvSpPr/>
      </xdr:nvSpPr>
      <xdr:spPr>
        <a:xfrm>
          <a:off x="3746500" y="131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54240</xdr:rowOff>
    </xdr:from>
    <xdr:ext cx="599010" cy="259045"/>
    <xdr:sp macro="" textlink="">
      <xdr:nvSpPr>
        <xdr:cNvPr id="194" name="テキスト ボックス 193"/>
        <xdr:cNvSpPr txBox="1"/>
      </xdr:nvSpPr>
      <xdr:spPr>
        <a:xfrm>
          <a:off x="3497794" y="129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96641</xdr:rowOff>
    </xdr:from>
    <xdr:to>
      <xdr:col>4</xdr:col>
      <xdr:colOff>206375</xdr:colOff>
      <xdr:row>77</xdr:row>
      <xdr:rowOff>26791</xdr:rowOff>
    </xdr:to>
    <xdr:sp macro="" textlink="">
      <xdr:nvSpPr>
        <xdr:cNvPr id="195" name="円/楕円 194"/>
        <xdr:cNvSpPr/>
      </xdr:nvSpPr>
      <xdr:spPr>
        <a:xfrm>
          <a:off x="2857500" y="131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43318</xdr:rowOff>
    </xdr:from>
    <xdr:ext cx="599010" cy="259045"/>
    <xdr:sp macro="" textlink="">
      <xdr:nvSpPr>
        <xdr:cNvPr id="196" name="テキスト ボックス 195"/>
        <xdr:cNvSpPr txBox="1"/>
      </xdr:nvSpPr>
      <xdr:spPr>
        <a:xfrm>
          <a:off x="2608794" y="1290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153188</xdr:rowOff>
    </xdr:from>
    <xdr:to>
      <xdr:col>3</xdr:col>
      <xdr:colOff>3175</xdr:colOff>
      <xdr:row>77</xdr:row>
      <xdr:rowOff>83338</xdr:rowOff>
    </xdr:to>
    <xdr:sp macro="" textlink="">
      <xdr:nvSpPr>
        <xdr:cNvPr id="197" name="円/楕円 196"/>
        <xdr:cNvSpPr/>
      </xdr:nvSpPr>
      <xdr:spPr>
        <a:xfrm>
          <a:off x="1968500" y="131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99864</xdr:rowOff>
    </xdr:from>
    <xdr:ext cx="599010" cy="259045"/>
    <xdr:sp macro="" textlink="">
      <xdr:nvSpPr>
        <xdr:cNvPr id="198" name="テキスト ボックス 197"/>
        <xdr:cNvSpPr txBox="1"/>
      </xdr:nvSpPr>
      <xdr:spPr>
        <a:xfrm>
          <a:off x="1719794" y="1295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150206</xdr:rowOff>
    </xdr:from>
    <xdr:to>
      <xdr:col>1</xdr:col>
      <xdr:colOff>485775</xdr:colOff>
      <xdr:row>77</xdr:row>
      <xdr:rowOff>80356</xdr:rowOff>
    </xdr:to>
    <xdr:sp macro="" textlink="">
      <xdr:nvSpPr>
        <xdr:cNvPr id="199" name="円/楕円 198"/>
        <xdr:cNvSpPr/>
      </xdr:nvSpPr>
      <xdr:spPr>
        <a:xfrm>
          <a:off x="1079500" y="131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96883</xdr:rowOff>
    </xdr:from>
    <xdr:ext cx="599010" cy="259045"/>
    <xdr:sp macro="" textlink="">
      <xdr:nvSpPr>
        <xdr:cNvPr id="200" name="テキスト ボックス 199"/>
        <xdr:cNvSpPr txBox="1"/>
      </xdr:nvSpPr>
      <xdr:spPr>
        <a:xfrm>
          <a:off x="830794" y="129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41819</xdr:rowOff>
    </xdr:from>
    <xdr:to>
      <xdr:col>6</xdr:col>
      <xdr:colOff>511175</xdr:colOff>
      <xdr:row>96</xdr:row>
      <xdr:rowOff>51741</xdr:rowOff>
    </xdr:to>
    <xdr:cxnSp macro="">
      <xdr:nvCxnSpPr>
        <xdr:cNvPr id="225" name="直線コネクタ 224"/>
        <xdr:cNvCxnSpPr/>
      </xdr:nvCxnSpPr>
      <xdr:spPr>
        <a:xfrm flipV="1">
          <a:off x="3797300" y="16501019"/>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42151</xdr:rowOff>
    </xdr:from>
    <xdr:to>
      <xdr:col>5</xdr:col>
      <xdr:colOff>358775</xdr:colOff>
      <xdr:row>96</xdr:row>
      <xdr:rowOff>51741</xdr:rowOff>
    </xdr:to>
    <xdr:cxnSp macro="">
      <xdr:nvCxnSpPr>
        <xdr:cNvPr id="228" name="直線コネクタ 227"/>
        <xdr:cNvCxnSpPr/>
      </xdr:nvCxnSpPr>
      <xdr:spPr>
        <a:xfrm>
          <a:off x="2908300" y="16501351"/>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42151</xdr:rowOff>
    </xdr:from>
    <xdr:to>
      <xdr:col>4</xdr:col>
      <xdr:colOff>155575</xdr:colOff>
      <xdr:row>96</xdr:row>
      <xdr:rowOff>53209</xdr:rowOff>
    </xdr:to>
    <xdr:cxnSp macro="">
      <xdr:nvCxnSpPr>
        <xdr:cNvPr id="231" name="直線コネクタ 230"/>
        <xdr:cNvCxnSpPr/>
      </xdr:nvCxnSpPr>
      <xdr:spPr>
        <a:xfrm flipV="1">
          <a:off x="2019300" y="16501351"/>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53209</xdr:rowOff>
    </xdr:from>
    <xdr:to>
      <xdr:col>2</xdr:col>
      <xdr:colOff>638175</xdr:colOff>
      <xdr:row>96</xdr:row>
      <xdr:rowOff>54403</xdr:rowOff>
    </xdr:to>
    <xdr:cxnSp macro="">
      <xdr:nvCxnSpPr>
        <xdr:cNvPr id="234" name="直線コネクタ 233"/>
        <xdr:cNvCxnSpPr/>
      </xdr:nvCxnSpPr>
      <xdr:spPr>
        <a:xfrm flipV="1">
          <a:off x="1130300" y="1651240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162469</xdr:rowOff>
    </xdr:from>
    <xdr:to>
      <xdr:col>6</xdr:col>
      <xdr:colOff>561975</xdr:colOff>
      <xdr:row>96</xdr:row>
      <xdr:rowOff>92619</xdr:rowOff>
    </xdr:to>
    <xdr:sp macro="" textlink="">
      <xdr:nvSpPr>
        <xdr:cNvPr id="244" name="円/楕円 243"/>
        <xdr:cNvSpPr/>
      </xdr:nvSpPr>
      <xdr:spPr>
        <a:xfrm>
          <a:off x="4584700" y="164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13896</xdr:rowOff>
    </xdr:from>
    <xdr:ext cx="534377" cy="259045"/>
    <xdr:sp macro="" textlink="">
      <xdr:nvSpPr>
        <xdr:cNvPr id="245" name="衛生費該当値テキスト"/>
        <xdr:cNvSpPr txBox="1"/>
      </xdr:nvSpPr>
      <xdr:spPr>
        <a:xfrm>
          <a:off x="4686300" y="163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941</xdr:rowOff>
    </xdr:from>
    <xdr:to>
      <xdr:col>5</xdr:col>
      <xdr:colOff>409575</xdr:colOff>
      <xdr:row>96</xdr:row>
      <xdr:rowOff>102541</xdr:rowOff>
    </xdr:to>
    <xdr:sp macro="" textlink="">
      <xdr:nvSpPr>
        <xdr:cNvPr id="246" name="円/楕円 245"/>
        <xdr:cNvSpPr/>
      </xdr:nvSpPr>
      <xdr:spPr>
        <a:xfrm>
          <a:off x="3746500" y="164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119068</xdr:rowOff>
    </xdr:from>
    <xdr:ext cx="534377" cy="259045"/>
    <xdr:sp macro="" textlink="">
      <xdr:nvSpPr>
        <xdr:cNvPr id="247" name="テキスト ボックス 246"/>
        <xdr:cNvSpPr txBox="1"/>
      </xdr:nvSpPr>
      <xdr:spPr>
        <a:xfrm>
          <a:off x="3530111" y="162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162801</xdr:rowOff>
    </xdr:from>
    <xdr:to>
      <xdr:col>4</xdr:col>
      <xdr:colOff>206375</xdr:colOff>
      <xdr:row>96</xdr:row>
      <xdr:rowOff>92951</xdr:rowOff>
    </xdr:to>
    <xdr:sp macro="" textlink="">
      <xdr:nvSpPr>
        <xdr:cNvPr id="248" name="円/楕円 247"/>
        <xdr:cNvSpPr/>
      </xdr:nvSpPr>
      <xdr:spPr>
        <a:xfrm>
          <a:off x="2857500" y="16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109478</xdr:rowOff>
    </xdr:from>
    <xdr:ext cx="534377" cy="259045"/>
    <xdr:sp macro="" textlink="">
      <xdr:nvSpPr>
        <xdr:cNvPr id="249" name="テキスト ボックス 248"/>
        <xdr:cNvSpPr txBox="1"/>
      </xdr:nvSpPr>
      <xdr:spPr>
        <a:xfrm>
          <a:off x="2641111" y="162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2409</xdr:rowOff>
    </xdr:from>
    <xdr:to>
      <xdr:col>3</xdr:col>
      <xdr:colOff>3175</xdr:colOff>
      <xdr:row>96</xdr:row>
      <xdr:rowOff>104009</xdr:rowOff>
    </xdr:to>
    <xdr:sp macro="" textlink="">
      <xdr:nvSpPr>
        <xdr:cNvPr id="250" name="円/楕円 249"/>
        <xdr:cNvSpPr/>
      </xdr:nvSpPr>
      <xdr:spPr>
        <a:xfrm>
          <a:off x="1968500" y="164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120536</xdr:rowOff>
    </xdr:from>
    <xdr:ext cx="534377" cy="259045"/>
    <xdr:sp macro="" textlink="">
      <xdr:nvSpPr>
        <xdr:cNvPr id="251" name="テキスト ボックス 250"/>
        <xdr:cNvSpPr txBox="1"/>
      </xdr:nvSpPr>
      <xdr:spPr>
        <a:xfrm>
          <a:off x="1752111" y="162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3603</xdr:rowOff>
    </xdr:from>
    <xdr:to>
      <xdr:col>1</xdr:col>
      <xdr:colOff>485775</xdr:colOff>
      <xdr:row>96</xdr:row>
      <xdr:rowOff>105203</xdr:rowOff>
    </xdr:to>
    <xdr:sp macro="" textlink="">
      <xdr:nvSpPr>
        <xdr:cNvPr id="252" name="円/楕円 251"/>
        <xdr:cNvSpPr/>
      </xdr:nvSpPr>
      <xdr:spPr>
        <a:xfrm>
          <a:off x="1079500" y="164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121730</xdr:rowOff>
    </xdr:from>
    <xdr:ext cx="534377" cy="259045"/>
    <xdr:sp macro="" textlink="">
      <xdr:nvSpPr>
        <xdr:cNvPr id="253" name="テキスト ボックス 252"/>
        <xdr:cNvSpPr txBox="1"/>
      </xdr:nvSpPr>
      <xdr:spPr>
        <a:xfrm>
          <a:off x="863111" y="162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15277</xdr:rowOff>
    </xdr:from>
    <xdr:to>
      <xdr:col>15</xdr:col>
      <xdr:colOff>180975</xdr:colOff>
      <xdr:row>39</xdr:row>
      <xdr:rowOff>18869</xdr:rowOff>
    </xdr:to>
    <xdr:cxnSp macro="">
      <xdr:nvCxnSpPr>
        <xdr:cNvPr id="284" name="直線コネクタ 283"/>
        <xdr:cNvCxnSpPr/>
      </xdr:nvCxnSpPr>
      <xdr:spPr>
        <a:xfrm flipV="1">
          <a:off x="9639300" y="6701827"/>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164846</xdr:rowOff>
    </xdr:from>
    <xdr:to>
      <xdr:col>14</xdr:col>
      <xdr:colOff>28575</xdr:colOff>
      <xdr:row>39</xdr:row>
      <xdr:rowOff>18869</xdr:rowOff>
    </xdr:to>
    <xdr:cxnSp macro="">
      <xdr:nvCxnSpPr>
        <xdr:cNvPr id="287" name="直線コネクタ 286"/>
        <xdr:cNvCxnSpPr/>
      </xdr:nvCxnSpPr>
      <xdr:spPr>
        <a:xfrm>
          <a:off x="8750300" y="6679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2213</xdr:rowOff>
    </xdr:from>
    <xdr:to>
      <xdr:col>12</xdr:col>
      <xdr:colOff>511175</xdr:colOff>
      <xdr:row>38</xdr:row>
      <xdr:rowOff>164846</xdr:rowOff>
    </xdr:to>
    <xdr:cxnSp macro="">
      <xdr:nvCxnSpPr>
        <xdr:cNvPr id="290" name="直線コネクタ 289"/>
        <xdr:cNvCxnSpPr/>
      </xdr:nvCxnSpPr>
      <xdr:spPr>
        <a:xfrm>
          <a:off x="7861300" y="6517313"/>
          <a:ext cx="889000" cy="1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127617</xdr:rowOff>
    </xdr:from>
    <xdr:to>
      <xdr:col>11</xdr:col>
      <xdr:colOff>307975</xdr:colOff>
      <xdr:row>38</xdr:row>
      <xdr:rowOff>2213</xdr:rowOff>
    </xdr:to>
    <xdr:cxnSp macro="">
      <xdr:nvCxnSpPr>
        <xdr:cNvPr id="293" name="直線コネクタ 292"/>
        <xdr:cNvCxnSpPr/>
      </xdr:nvCxnSpPr>
      <xdr:spPr>
        <a:xfrm>
          <a:off x="6972300" y="6128367"/>
          <a:ext cx="889000" cy="38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135927</xdr:rowOff>
    </xdr:from>
    <xdr:to>
      <xdr:col>15</xdr:col>
      <xdr:colOff>231775</xdr:colOff>
      <xdr:row>39</xdr:row>
      <xdr:rowOff>66077</xdr:rowOff>
    </xdr:to>
    <xdr:sp macro="" textlink="">
      <xdr:nvSpPr>
        <xdr:cNvPr id="303" name="円/楕円 302"/>
        <xdr:cNvSpPr/>
      </xdr:nvSpPr>
      <xdr:spPr>
        <a:xfrm>
          <a:off x="104267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50854</xdr:rowOff>
    </xdr:from>
    <xdr:ext cx="378565" cy="259045"/>
    <xdr:sp macro="" textlink="">
      <xdr:nvSpPr>
        <xdr:cNvPr id="304" name="労働費該当値テキスト"/>
        <xdr:cNvSpPr txBox="1"/>
      </xdr:nvSpPr>
      <xdr:spPr>
        <a:xfrm>
          <a:off x="10528300" y="656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139519</xdr:rowOff>
    </xdr:from>
    <xdr:to>
      <xdr:col>14</xdr:col>
      <xdr:colOff>79375</xdr:colOff>
      <xdr:row>39</xdr:row>
      <xdr:rowOff>69669</xdr:rowOff>
    </xdr:to>
    <xdr:sp macro="" textlink="">
      <xdr:nvSpPr>
        <xdr:cNvPr id="305" name="円/楕円 304"/>
        <xdr:cNvSpPr/>
      </xdr:nvSpPr>
      <xdr:spPr>
        <a:xfrm>
          <a:off x="9588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60796</xdr:rowOff>
    </xdr:from>
    <xdr:ext cx="378565" cy="259045"/>
    <xdr:sp macro="" textlink="">
      <xdr:nvSpPr>
        <xdr:cNvPr id="306" name="テキスト ボックス 305"/>
        <xdr:cNvSpPr txBox="1"/>
      </xdr:nvSpPr>
      <xdr:spPr>
        <a:xfrm>
          <a:off x="9450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114046</xdr:rowOff>
    </xdr:from>
    <xdr:to>
      <xdr:col>12</xdr:col>
      <xdr:colOff>561975</xdr:colOff>
      <xdr:row>39</xdr:row>
      <xdr:rowOff>44196</xdr:rowOff>
    </xdr:to>
    <xdr:sp macro="" textlink="">
      <xdr:nvSpPr>
        <xdr:cNvPr id="307" name="円/楕円 306"/>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35323</xdr:rowOff>
    </xdr:from>
    <xdr:ext cx="378565" cy="259045"/>
    <xdr:sp macro="" textlink="">
      <xdr:nvSpPr>
        <xdr:cNvPr id="308" name="テキスト ボックス 307"/>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122863</xdr:rowOff>
    </xdr:from>
    <xdr:to>
      <xdr:col>11</xdr:col>
      <xdr:colOff>358775</xdr:colOff>
      <xdr:row>38</xdr:row>
      <xdr:rowOff>53014</xdr:rowOff>
    </xdr:to>
    <xdr:sp macro="" textlink="">
      <xdr:nvSpPr>
        <xdr:cNvPr id="309" name="円/楕円 308"/>
        <xdr:cNvSpPr/>
      </xdr:nvSpPr>
      <xdr:spPr>
        <a:xfrm>
          <a:off x="7810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44140</xdr:rowOff>
    </xdr:from>
    <xdr:ext cx="378565" cy="259045"/>
    <xdr:sp macro="" textlink="">
      <xdr:nvSpPr>
        <xdr:cNvPr id="310" name="テキスト ボックス 309"/>
        <xdr:cNvSpPr txBox="1"/>
      </xdr:nvSpPr>
      <xdr:spPr>
        <a:xfrm>
          <a:off x="7672017"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76817</xdr:rowOff>
    </xdr:from>
    <xdr:to>
      <xdr:col>10</xdr:col>
      <xdr:colOff>155575</xdr:colOff>
      <xdr:row>36</xdr:row>
      <xdr:rowOff>6967</xdr:rowOff>
    </xdr:to>
    <xdr:sp macro="" textlink="">
      <xdr:nvSpPr>
        <xdr:cNvPr id="311" name="円/楕円 310"/>
        <xdr:cNvSpPr/>
      </xdr:nvSpPr>
      <xdr:spPr>
        <a:xfrm>
          <a:off x="6921500" y="60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169544</xdr:rowOff>
    </xdr:from>
    <xdr:ext cx="469744" cy="259045"/>
    <xdr:sp macro="" textlink="">
      <xdr:nvSpPr>
        <xdr:cNvPr id="312" name="テキスト ボックス 311"/>
        <xdr:cNvSpPr txBox="1"/>
      </xdr:nvSpPr>
      <xdr:spPr>
        <a:xfrm>
          <a:off x="6737427" y="617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3607</xdr:rowOff>
    </xdr:from>
    <xdr:to>
      <xdr:col>15</xdr:col>
      <xdr:colOff>180975</xdr:colOff>
      <xdr:row>56</xdr:row>
      <xdr:rowOff>100838</xdr:rowOff>
    </xdr:to>
    <xdr:cxnSp macro="">
      <xdr:nvCxnSpPr>
        <xdr:cNvPr id="341" name="直線コネクタ 340"/>
        <xdr:cNvCxnSpPr/>
      </xdr:nvCxnSpPr>
      <xdr:spPr>
        <a:xfrm flipV="1">
          <a:off x="9639300" y="9604807"/>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100838</xdr:rowOff>
    </xdr:from>
    <xdr:to>
      <xdr:col>14</xdr:col>
      <xdr:colOff>28575</xdr:colOff>
      <xdr:row>56</xdr:row>
      <xdr:rowOff>154978</xdr:rowOff>
    </xdr:to>
    <xdr:cxnSp macro="">
      <xdr:nvCxnSpPr>
        <xdr:cNvPr id="344" name="直線コネクタ 343"/>
        <xdr:cNvCxnSpPr/>
      </xdr:nvCxnSpPr>
      <xdr:spPr>
        <a:xfrm flipV="1">
          <a:off x="8750300" y="9702038"/>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83960</xdr:rowOff>
    </xdr:from>
    <xdr:to>
      <xdr:col>12</xdr:col>
      <xdr:colOff>511175</xdr:colOff>
      <xdr:row>56</xdr:row>
      <xdr:rowOff>154978</xdr:rowOff>
    </xdr:to>
    <xdr:cxnSp macro="">
      <xdr:nvCxnSpPr>
        <xdr:cNvPr id="347" name="直線コネクタ 346"/>
        <xdr:cNvCxnSpPr/>
      </xdr:nvCxnSpPr>
      <xdr:spPr>
        <a:xfrm>
          <a:off x="7861300" y="9685160"/>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83960</xdr:rowOff>
    </xdr:from>
    <xdr:to>
      <xdr:col>11</xdr:col>
      <xdr:colOff>307975</xdr:colOff>
      <xdr:row>56</xdr:row>
      <xdr:rowOff>111493</xdr:rowOff>
    </xdr:to>
    <xdr:cxnSp macro="">
      <xdr:nvCxnSpPr>
        <xdr:cNvPr id="350" name="直線コネクタ 349"/>
        <xdr:cNvCxnSpPr/>
      </xdr:nvCxnSpPr>
      <xdr:spPr>
        <a:xfrm flipV="1">
          <a:off x="6972300" y="9685160"/>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124257</xdr:rowOff>
    </xdr:from>
    <xdr:to>
      <xdr:col>15</xdr:col>
      <xdr:colOff>231775</xdr:colOff>
      <xdr:row>56</xdr:row>
      <xdr:rowOff>54407</xdr:rowOff>
    </xdr:to>
    <xdr:sp macro="" textlink="">
      <xdr:nvSpPr>
        <xdr:cNvPr id="360" name="円/楕円 359"/>
        <xdr:cNvSpPr/>
      </xdr:nvSpPr>
      <xdr:spPr>
        <a:xfrm>
          <a:off x="10426700" y="95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147134</xdr:rowOff>
    </xdr:from>
    <xdr:ext cx="534377" cy="259045"/>
    <xdr:sp macro="" textlink="">
      <xdr:nvSpPr>
        <xdr:cNvPr id="361" name="農林水産業費該当値テキスト"/>
        <xdr:cNvSpPr txBox="1"/>
      </xdr:nvSpPr>
      <xdr:spPr>
        <a:xfrm>
          <a:off x="10528300" y="94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50038</xdr:rowOff>
    </xdr:from>
    <xdr:to>
      <xdr:col>14</xdr:col>
      <xdr:colOff>79375</xdr:colOff>
      <xdr:row>56</xdr:row>
      <xdr:rowOff>151638</xdr:rowOff>
    </xdr:to>
    <xdr:sp macro="" textlink="">
      <xdr:nvSpPr>
        <xdr:cNvPr id="362" name="円/楕円 361"/>
        <xdr:cNvSpPr/>
      </xdr:nvSpPr>
      <xdr:spPr>
        <a:xfrm>
          <a:off x="95885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168165</xdr:rowOff>
    </xdr:from>
    <xdr:ext cx="534377" cy="259045"/>
    <xdr:sp macro="" textlink="">
      <xdr:nvSpPr>
        <xdr:cNvPr id="363" name="テキスト ボックス 362"/>
        <xdr:cNvSpPr txBox="1"/>
      </xdr:nvSpPr>
      <xdr:spPr>
        <a:xfrm>
          <a:off x="9372111" y="94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104178</xdr:rowOff>
    </xdr:from>
    <xdr:to>
      <xdr:col>12</xdr:col>
      <xdr:colOff>561975</xdr:colOff>
      <xdr:row>57</xdr:row>
      <xdr:rowOff>34328</xdr:rowOff>
    </xdr:to>
    <xdr:sp macro="" textlink="">
      <xdr:nvSpPr>
        <xdr:cNvPr id="364" name="円/楕円 363"/>
        <xdr:cNvSpPr/>
      </xdr:nvSpPr>
      <xdr:spPr>
        <a:xfrm>
          <a:off x="8699500" y="97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50855</xdr:rowOff>
    </xdr:from>
    <xdr:ext cx="534377" cy="259045"/>
    <xdr:sp macro="" textlink="">
      <xdr:nvSpPr>
        <xdr:cNvPr id="365" name="テキスト ボックス 364"/>
        <xdr:cNvSpPr txBox="1"/>
      </xdr:nvSpPr>
      <xdr:spPr>
        <a:xfrm>
          <a:off x="8483111"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33160</xdr:rowOff>
    </xdr:from>
    <xdr:to>
      <xdr:col>11</xdr:col>
      <xdr:colOff>358775</xdr:colOff>
      <xdr:row>56</xdr:row>
      <xdr:rowOff>134760</xdr:rowOff>
    </xdr:to>
    <xdr:sp macro="" textlink="">
      <xdr:nvSpPr>
        <xdr:cNvPr id="366" name="円/楕円 365"/>
        <xdr:cNvSpPr/>
      </xdr:nvSpPr>
      <xdr:spPr>
        <a:xfrm>
          <a:off x="7810500" y="96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151287</xdr:rowOff>
    </xdr:from>
    <xdr:ext cx="534377" cy="259045"/>
    <xdr:sp macro="" textlink="">
      <xdr:nvSpPr>
        <xdr:cNvPr id="367" name="テキスト ボックス 366"/>
        <xdr:cNvSpPr txBox="1"/>
      </xdr:nvSpPr>
      <xdr:spPr>
        <a:xfrm>
          <a:off x="7594111" y="94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60693</xdr:rowOff>
    </xdr:from>
    <xdr:to>
      <xdr:col>10</xdr:col>
      <xdr:colOff>155575</xdr:colOff>
      <xdr:row>56</xdr:row>
      <xdr:rowOff>162293</xdr:rowOff>
    </xdr:to>
    <xdr:sp macro="" textlink="">
      <xdr:nvSpPr>
        <xdr:cNvPr id="368" name="円/楕円 367"/>
        <xdr:cNvSpPr/>
      </xdr:nvSpPr>
      <xdr:spPr>
        <a:xfrm>
          <a:off x="6921500" y="96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7370</xdr:rowOff>
    </xdr:from>
    <xdr:ext cx="534377" cy="259045"/>
    <xdr:sp macro="" textlink="">
      <xdr:nvSpPr>
        <xdr:cNvPr id="369" name="テキスト ボックス 368"/>
        <xdr:cNvSpPr txBox="1"/>
      </xdr:nvSpPr>
      <xdr:spPr>
        <a:xfrm>
          <a:off x="6705111" y="94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159550</xdr:rowOff>
    </xdr:from>
    <xdr:to>
      <xdr:col>15</xdr:col>
      <xdr:colOff>180975</xdr:colOff>
      <xdr:row>78</xdr:row>
      <xdr:rowOff>164618</xdr:rowOff>
    </xdr:to>
    <xdr:cxnSp macro="">
      <xdr:nvCxnSpPr>
        <xdr:cNvPr id="398" name="直線コネクタ 397"/>
        <xdr:cNvCxnSpPr/>
      </xdr:nvCxnSpPr>
      <xdr:spPr>
        <a:xfrm>
          <a:off x="9639300" y="13532650"/>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148717</xdr:rowOff>
    </xdr:from>
    <xdr:to>
      <xdr:col>14</xdr:col>
      <xdr:colOff>28575</xdr:colOff>
      <xdr:row>78</xdr:row>
      <xdr:rowOff>159550</xdr:rowOff>
    </xdr:to>
    <xdr:cxnSp macro="">
      <xdr:nvCxnSpPr>
        <xdr:cNvPr id="401" name="直線コネクタ 400"/>
        <xdr:cNvCxnSpPr/>
      </xdr:nvCxnSpPr>
      <xdr:spPr>
        <a:xfrm>
          <a:off x="8750300" y="13521817"/>
          <a:ext cx="8890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148717</xdr:rowOff>
    </xdr:from>
    <xdr:to>
      <xdr:col>12</xdr:col>
      <xdr:colOff>511175</xdr:colOff>
      <xdr:row>78</xdr:row>
      <xdr:rowOff>157048</xdr:rowOff>
    </xdr:to>
    <xdr:cxnSp macro="">
      <xdr:nvCxnSpPr>
        <xdr:cNvPr id="404" name="直線コネクタ 403"/>
        <xdr:cNvCxnSpPr/>
      </xdr:nvCxnSpPr>
      <xdr:spPr>
        <a:xfrm flipV="1">
          <a:off x="7861300" y="13521817"/>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147117</xdr:rowOff>
    </xdr:from>
    <xdr:to>
      <xdr:col>11</xdr:col>
      <xdr:colOff>307975</xdr:colOff>
      <xdr:row>78</xdr:row>
      <xdr:rowOff>157048</xdr:rowOff>
    </xdr:to>
    <xdr:cxnSp macro="">
      <xdr:nvCxnSpPr>
        <xdr:cNvPr id="407" name="直線コネクタ 406"/>
        <xdr:cNvCxnSpPr/>
      </xdr:nvCxnSpPr>
      <xdr:spPr>
        <a:xfrm>
          <a:off x="6972300" y="13520217"/>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113818</xdr:rowOff>
    </xdr:from>
    <xdr:to>
      <xdr:col>15</xdr:col>
      <xdr:colOff>231775</xdr:colOff>
      <xdr:row>79</xdr:row>
      <xdr:rowOff>43968</xdr:rowOff>
    </xdr:to>
    <xdr:sp macro="" textlink="">
      <xdr:nvSpPr>
        <xdr:cNvPr id="417" name="円/楕円 416"/>
        <xdr:cNvSpPr/>
      </xdr:nvSpPr>
      <xdr:spPr>
        <a:xfrm>
          <a:off x="10426700" y="134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28745</xdr:rowOff>
    </xdr:from>
    <xdr:ext cx="469744" cy="259045"/>
    <xdr:sp macro="" textlink="">
      <xdr:nvSpPr>
        <xdr:cNvPr id="418" name="商工費該当値テキスト"/>
        <xdr:cNvSpPr txBox="1"/>
      </xdr:nvSpPr>
      <xdr:spPr>
        <a:xfrm>
          <a:off x="10528300" y="134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108750</xdr:rowOff>
    </xdr:from>
    <xdr:to>
      <xdr:col>14</xdr:col>
      <xdr:colOff>79375</xdr:colOff>
      <xdr:row>79</xdr:row>
      <xdr:rowOff>38900</xdr:rowOff>
    </xdr:to>
    <xdr:sp macro="" textlink="">
      <xdr:nvSpPr>
        <xdr:cNvPr id="419" name="円/楕円 418"/>
        <xdr:cNvSpPr/>
      </xdr:nvSpPr>
      <xdr:spPr>
        <a:xfrm>
          <a:off x="9588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30027</xdr:rowOff>
    </xdr:from>
    <xdr:ext cx="469744" cy="259045"/>
    <xdr:sp macro="" textlink="">
      <xdr:nvSpPr>
        <xdr:cNvPr id="420" name="テキスト ボックス 419"/>
        <xdr:cNvSpPr txBox="1"/>
      </xdr:nvSpPr>
      <xdr:spPr>
        <a:xfrm>
          <a:off x="9404427"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97917</xdr:rowOff>
    </xdr:from>
    <xdr:to>
      <xdr:col>12</xdr:col>
      <xdr:colOff>561975</xdr:colOff>
      <xdr:row>79</xdr:row>
      <xdr:rowOff>28067</xdr:rowOff>
    </xdr:to>
    <xdr:sp macro="" textlink="">
      <xdr:nvSpPr>
        <xdr:cNvPr id="421" name="円/楕円 420"/>
        <xdr:cNvSpPr/>
      </xdr:nvSpPr>
      <xdr:spPr>
        <a:xfrm>
          <a:off x="86995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19194</xdr:rowOff>
    </xdr:from>
    <xdr:ext cx="469744" cy="259045"/>
    <xdr:sp macro="" textlink="">
      <xdr:nvSpPr>
        <xdr:cNvPr id="422" name="テキスト ボックス 421"/>
        <xdr:cNvSpPr txBox="1"/>
      </xdr:nvSpPr>
      <xdr:spPr>
        <a:xfrm>
          <a:off x="8515427" y="1356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106248</xdr:rowOff>
    </xdr:from>
    <xdr:to>
      <xdr:col>11</xdr:col>
      <xdr:colOff>358775</xdr:colOff>
      <xdr:row>79</xdr:row>
      <xdr:rowOff>36398</xdr:rowOff>
    </xdr:to>
    <xdr:sp macro="" textlink="">
      <xdr:nvSpPr>
        <xdr:cNvPr id="423" name="円/楕円 422"/>
        <xdr:cNvSpPr/>
      </xdr:nvSpPr>
      <xdr:spPr>
        <a:xfrm>
          <a:off x="7810500" y="134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27525</xdr:rowOff>
    </xdr:from>
    <xdr:ext cx="469744" cy="259045"/>
    <xdr:sp macro="" textlink="">
      <xdr:nvSpPr>
        <xdr:cNvPr id="424" name="テキスト ボックス 423"/>
        <xdr:cNvSpPr txBox="1"/>
      </xdr:nvSpPr>
      <xdr:spPr>
        <a:xfrm>
          <a:off x="7626427" y="1357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96317</xdr:rowOff>
    </xdr:from>
    <xdr:to>
      <xdr:col>10</xdr:col>
      <xdr:colOff>155575</xdr:colOff>
      <xdr:row>79</xdr:row>
      <xdr:rowOff>26467</xdr:rowOff>
    </xdr:to>
    <xdr:sp macro="" textlink="">
      <xdr:nvSpPr>
        <xdr:cNvPr id="425" name="円/楕円 424"/>
        <xdr:cNvSpPr/>
      </xdr:nvSpPr>
      <xdr:spPr>
        <a:xfrm>
          <a:off x="6921500" y="134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17594</xdr:rowOff>
    </xdr:from>
    <xdr:ext cx="469744" cy="259045"/>
    <xdr:sp macro="" textlink="">
      <xdr:nvSpPr>
        <xdr:cNvPr id="426" name="テキスト ボックス 425"/>
        <xdr:cNvSpPr txBox="1"/>
      </xdr:nvSpPr>
      <xdr:spPr>
        <a:xfrm>
          <a:off x="6737427" y="1356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98219</xdr:rowOff>
    </xdr:from>
    <xdr:to>
      <xdr:col>15</xdr:col>
      <xdr:colOff>180975</xdr:colOff>
      <xdr:row>96</xdr:row>
      <xdr:rowOff>4141</xdr:rowOff>
    </xdr:to>
    <xdr:cxnSp macro="">
      <xdr:nvCxnSpPr>
        <xdr:cNvPr id="459" name="直線コネクタ 458"/>
        <xdr:cNvCxnSpPr/>
      </xdr:nvCxnSpPr>
      <xdr:spPr>
        <a:xfrm>
          <a:off x="9639300" y="16385969"/>
          <a:ext cx="838200" cy="7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98219</xdr:rowOff>
    </xdr:from>
    <xdr:to>
      <xdr:col>14</xdr:col>
      <xdr:colOff>28575</xdr:colOff>
      <xdr:row>95</xdr:row>
      <xdr:rowOff>103163</xdr:rowOff>
    </xdr:to>
    <xdr:cxnSp macro="">
      <xdr:nvCxnSpPr>
        <xdr:cNvPr id="462" name="直線コネクタ 461"/>
        <xdr:cNvCxnSpPr/>
      </xdr:nvCxnSpPr>
      <xdr:spPr>
        <a:xfrm flipV="1">
          <a:off x="8750300" y="16385969"/>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76473</xdr:rowOff>
    </xdr:from>
    <xdr:to>
      <xdr:col>12</xdr:col>
      <xdr:colOff>511175</xdr:colOff>
      <xdr:row>95</xdr:row>
      <xdr:rowOff>103163</xdr:rowOff>
    </xdr:to>
    <xdr:cxnSp macro="">
      <xdr:nvCxnSpPr>
        <xdr:cNvPr id="465" name="直線コネクタ 464"/>
        <xdr:cNvCxnSpPr/>
      </xdr:nvCxnSpPr>
      <xdr:spPr>
        <a:xfrm>
          <a:off x="7861300" y="16364223"/>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74806</xdr:rowOff>
    </xdr:from>
    <xdr:to>
      <xdr:col>11</xdr:col>
      <xdr:colOff>307975</xdr:colOff>
      <xdr:row>95</xdr:row>
      <xdr:rowOff>76473</xdr:rowOff>
    </xdr:to>
    <xdr:cxnSp macro="">
      <xdr:nvCxnSpPr>
        <xdr:cNvPr id="468" name="直線コネクタ 467"/>
        <xdr:cNvCxnSpPr/>
      </xdr:nvCxnSpPr>
      <xdr:spPr>
        <a:xfrm>
          <a:off x="6972300" y="16191106"/>
          <a:ext cx="889000" cy="17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124791</xdr:rowOff>
    </xdr:from>
    <xdr:to>
      <xdr:col>15</xdr:col>
      <xdr:colOff>231775</xdr:colOff>
      <xdr:row>96</xdr:row>
      <xdr:rowOff>54941</xdr:rowOff>
    </xdr:to>
    <xdr:sp macro="" textlink="">
      <xdr:nvSpPr>
        <xdr:cNvPr id="478" name="円/楕円 477"/>
        <xdr:cNvSpPr/>
      </xdr:nvSpPr>
      <xdr:spPr>
        <a:xfrm>
          <a:off x="104267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147668</xdr:rowOff>
    </xdr:from>
    <xdr:ext cx="534377" cy="259045"/>
    <xdr:sp macro="" textlink="">
      <xdr:nvSpPr>
        <xdr:cNvPr id="479" name="土木費該当値テキスト"/>
        <xdr:cNvSpPr txBox="1"/>
      </xdr:nvSpPr>
      <xdr:spPr>
        <a:xfrm>
          <a:off x="10528300" y="162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47419</xdr:rowOff>
    </xdr:from>
    <xdr:to>
      <xdr:col>14</xdr:col>
      <xdr:colOff>79375</xdr:colOff>
      <xdr:row>95</xdr:row>
      <xdr:rowOff>149019</xdr:rowOff>
    </xdr:to>
    <xdr:sp macro="" textlink="">
      <xdr:nvSpPr>
        <xdr:cNvPr id="480" name="円/楕円 479"/>
        <xdr:cNvSpPr/>
      </xdr:nvSpPr>
      <xdr:spPr>
        <a:xfrm>
          <a:off x="9588500" y="163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165546</xdr:rowOff>
    </xdr:from>
    <xdr:ext cx="534377" cy="259045"/>
    <xdr:sp macro="" textlink="">
      <xdr:nvSpPr>
        <xdr:cNvPr id="481" name="テキスト ボックス 480"/>
        <xdr:cNvSpPr txBox="1"/>
      </xdr:nvSpPr>
      <xdr:spPr>
        <a:xfrm>
          <a:off x="9372111" y="1611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52363</xdr:rowOff>
    </xdr:from>
    <xdr:to>
      <xdr:col>12</xdr:col>
      <xdr:colOff>561975</xdr:colOff>
      <xdr:row>95</xdr:row>
      <xdr:rowOff>153963</xdr:rowOff>
    </xdr:to>
    <xdr:sp macro="" textlink="">
      <xdr:nvSpPr>
        <xdr:cNvPr id="482" name="円/楕円 481"/>
        <xdr:cNvSpPr/>
      </xdr:nvSpPr>
      <xdr:spPr>
        <a:xfrm>
          <a:off x="8699500" y="163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170490</xdr:rowOff>
    </xdr:from>
    <xdr:ext cx="534377" cy="259045"/>
    <xdr:sp macro="" textlink="">
      <xdr:nvSpPr>
        <xdr:cNvPr id="483" name="テキスト ボックス 482"/>
        <xdr:cNvSpPr txBox="1"/>
      </xdr:nvSpPr>
      <xdr:spPr>
        <a:xfrm>
          <a:off x="8483111" y="1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25673</xdr:rowOff>
    </xdr:from>
    <xdr:to>
      <xdr:col>11</xdr:col>
      <xdr:colOff>358775</xdr:colOff>
      <xdr:row>95</xdr:row>
      <xdr:rowOff>127273</xdr:rowOff>
    </xdr:to>
    <xdr:sp macro="" textlink="">
      <xdr:nvSpPr>
        <xdr:cNvPr id="484" name="円/楕円 483"/>
        <xdr:cNvSpPr/>
      </xdr:nvSpPr>
      <xdr:spPr>
        <a:xfrm>
          <a:off x="7810500" y="163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143800</xdr:rowOff>
    </xdr:from>
    <xdr:ext cx="534377" cy="259045"/>
    <xdr:sp macro="" textlink="">
      <xdr:nvSpPr>
        <xdr:cNvPr id="485" name="テキスト ボックス 484"/>
        <xdr:cNvSpPr txBox="1"/>
      </xdr:nvSpPr>
      <xdr:spPr>
        <a:xfrm>
          <a:off x="7594111" y="160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24006</xdr:rowOff>
    </xdr:from>
    <xdr:to>
      <xdr:col>10</xdr:col>
      <xdr:colOff>155575</xdr:colOff>
      <xdr:row>94</xdr:row>
      <xdr:rowOff>125606</xdr:rowOff>
    </xdr:to>
    <xdr:sp macro="" textlink="">
      <xdr:nvSpPr>
        <xdr:cNvPr id="486" name="円/楕円 485"/>
        <xdr:cNvSpPr/>
      </xdr:nvSpPr>
      <xdr:spPr>
        <a:xfrm>
          <a:off x="6921500" y="161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142133</xdr:rowOff>
    </xdr:from>
    <xdr:ext cx="534377" cy="259045"/>
    <xdr:sp macro="" textlink="">
      <xdr:nvSpPr>
        <xdr:cNvPr id="487" name="テキスト ボックス 486"/>
        <xdr:cNvSpPr txBox="1"/>
      </xdr:nvSpPr>
      <xdr:spPr>
        <a:xfrm>
          <a:off x="6705111" y="15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161046</xdr:rowOff>
    </xdr:from>
    <xdr:to>
      <xdr:col>23</xdr:col>
      <xdr:colOff>517525</xdr:colOff>
      <xdr:row>37</xdr:row>
      <xdr:rowOff>65048</xdr:rowOff>
    </xdr:to>
    <xdr:cxnSp macro="">
      <xdr:nvCxnSpPr>
        <xdr:cNvPr id="520" name="直線コネクタ 519"/>
        <xdr:cNvCxnSpPr/>
      </xdr:nvCxnSpPr>
      <xdr:spPr>
        <a:xfrm>
          <a:off x="15481300" y="5990346"/>
          <a:ext cx="838200" cy="4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161046</xdr:rowOff>
    </xdr:from>
    <xdr:to>
      <xdr:col>22</xdr:col>
      <xdr:colOff>365125</xdr:colOff>
      <xdr:row>37</xdr:row>
      <xdr:rowOff>108582</xdr:rowOff>
    </xdr:to>
    <xdr:cxnSp macro="">
      <xdr:nvCxnSpPr>
        <xdr:cNvPr id="523" name="直線コネクタ 522"/>
        <xdr:cNvCxnSpPr/>
      </xdr:nvCxnSpPr>
      <xdr:spPr>
        <a:xfrm flipV="1">
          <a:off x="14592300" y="5990346"/>
          <a:ext cx="889000" cy="4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128627</xdr:rowOff>
    </xdr:from>
    <xdr:to>
      <xdr:col>21</xdr:col>
      <xdr:colOff>161925</xdr:colOff>
      <xdr:row>37</xdr:row>
      <xdr:rowOff>108582</xdr:rowOff>
    </xdr:to>
    <xdr:cxnSp macro="">
      <xdr:nvCxnSpPr>
        <xdr:cNvPr id="526" name="直線コネクタ 525"/>
        <xdr:cNvCxnSpPr/>
      </xdr:nvCxnSpPr>
      <xdr:spPr>
        <a:xfrm>
          <a:off x="13703300" y="6300827"/>
          <a:ext cx="889000" cy="1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128627</xdr:rowOff>
    </xdr:from>
    <xdr:to>
      <xdr:col>19</xdr:col>
      <xdr:colOff>644525</xdr:colOff>
      <xdr:row>37</xdr:row>
      <xdr:rowOff>140800</xdr:rowOff>
    </xdr:to>
    <xdr:cxnSp macro="">
      <xdr:nvCxnSpPr>
        <xdr:cNvPr id="529" name="直線コネクタ 528"/>
        <xdr:cNvCxnSpPr/>
      </xdr:nvCxnSpPr>
      <xdr:spPr>
        <a:xfrm flipV="1">
          <a:off x="12814300" y="6300827"/>
          <a:ext cx="889000" cy="1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14248</xdr:rowOff>
    </xdr:from>
    <xdr:to>
      <xdr:col>23</xdr:col>
      <xdr:colOff>568325</xdr:colOff>
      <xdr:row>37</xdr:row>
      <xdr:rowOff>115848</xdr:rowOff>
    </xdr:to>
    <xdr:sp macro="" textlink="">
      <xdr:nvSpPr>
        <xdr:cNvPr id="539" name="円/楕円 538"/>
        <xdr:cNvSpPr/>
      </xdr:nvSpPr>
      <xdr:spPr>
        <a:xfrm>
          <a:off x="16268700" y="63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37125</xdr:rowOff>
    </xdr:from>
    <xdr:ext cx="534377" cy="259045"/>
    <xdr:sp macro="" textlink="">
      <xdr:nvSpPr>
        <xdr:cNvPr id="540" name="消防費該当値テキスト"/>
        <xdr:cNvSpPr txBox="1"/>
      </xdr:nvSpPr>
      <xdr:spPr>
        <a:xfrm>
          <a:off x="16370300" y="62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110246</xdr:rowOff>
    </xdr:from>
    <xdr:to>
      <xdr:col>22</xdr:col>
      <xdr:colOff>415925</xdr:colOff>
      <xdr:row>35</xdr:row>
      <xdr:rowOff>40396</xdr:rowOff>
    </xdr:to>
    <xdr:sp macro="" textlink="">
      <xdr:nvSpPr>
        <xdr:cNvPr id="541" name="円/楕円 540"/>
        <xdr:cNvSpPr/>
      </xdr:nvSpPr>
      <xdr:spPr>
        <a:xfrm>
          <a:off x="15430500" y="59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56923</xdr:rowOff>
    </xdr:from>
    <xdr:ext cx="534377" cy="259045"/>
    <xdr:sp macro="" textlink="">
      <xdr:nvSpPr>
        <xdr:cNvPr id="542" name="テキスト ボックス 541"/>
        <xdr:cNvSpPr txBox="1"/>
      </xdr:nvSpPr>
      <xdr:spPr>
        <a:xfrm>
          <a:off x="15214111" y="57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57782</xdr:rowOff>
    </xdr:from>
    <xdr:to>
      <xdr:col>21</xdr:col>
      <xdr:colOff>212725</xdr:colOff>
      <xdr:row>37</xdr:row>
      <xdr:rowOff>159382</xdr:rowOff>
    </xdr:to>
    <xdr:sp macro="" textlink="">
      <xdr:nvSpPr>
        <xdr:cNvPr id="543" name="円/楕円 542"/>
        <xdr:cNvSpPr/>
      </xdr:nvSpPr>
      <xdr:spPr>
        <a:xfrm>
          <a:off x="14541500" y="64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4459</xdr:rowOff>
    </xdr:from>
    <xdr:ext cx="534377" cy="259045"/>
    <xdr:sp macro="" textlink="">
      <xdr:nvSpPr>
        <xdr:cNvPr id="544" name="テキスト ボックス 543"/>
        <xdr:cNvSpPr txBox="1"/>
      </xdr:nvSpPr>
      <xdr:spPr>
        <a:xfrm>
          <a:off x="14325111" y="61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77827</xdr:rowOff>
    </xdr:from>
    <xdr:to>
      <xdr:col>20</xdr:col>
      <xdr:colOff>9525</xdr:colOff>
      <xdr:row>37</xdr:row>
      <xdr:rowOff>7977</xdr:rowOff>
    </xdr:to>
    <xdr:sp macro="" textlink="">
      <xdr:nvSpPr>
        <xdr:cNvPr id="545" name="円/楕円 544"/>
        <xdr:cNvSpPr/>
      </xdr:nvSpPr>
      <xdr:spPr>
        <a:xfrm>
          <a:off x="13652500" y="62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24504</xdr:rowOff>
    </xdr:from>
    <xdr:ext cx="534377" cy="259045"/>
    <xdr:sp macro="" textlink="">
      <xdr:nvSpPr>
        <xdr:cNvPr id="546" name="テキスト ボックス 545"/>
        <xdr:cNvSpPr txBox="1"/>
      </xdr:nvSpPr>
      <xdr:spPr>
        <a:xfrm>
          <a:off x="13436111" y="60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90000</xdr:rowOff>
    </xdr:from>
    <xdr:to>
      <xdr:col>18</xdr:col>
      <xdr:colOff>492125</xdr:colOff>
      <xdr:row>38</xdr:row>
      <xdr:rowOff>20151</xdr:rowOff>
    </xdr:to>
    <xdr:sp macro="" textlink="">
      <xdr:nvSpPr>
        <xdr:cNvPr id="547" name="円/楕円 546"/>
        <xdr:cNvSpPr/>
      </xdr:nvSpPr>
      <xdr:spPr>
        <a:xfrm>
          <a:off x="12763500" y="6433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36677</xdr:rowOff>
    </xdr:from>
    <xdr:ext cx="534377" cy="259045"/>
    <xdr:sp macro="" textlink="">
      <xdr:nvSpPr>
        <xdr:cNvPr id="548" name="テキスト ボックス 547"/>
        <xdr:cNvSpPr txBox="1"/>
      </xdr:nvSpPr>
      <xdr:spPr>
        <a:xfrm>
          <a:off x="12547111" y="62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164602</xdr:rowOff>
    </xdr:from>
    <xdr:to>
      <xdr:col>23</xdr:col>
      <xdr:colOff>517525</xdr:colOff>
      <xdr:row>56</xdr:row>
      <xdr:rowOff>150955</xdr:rowOff>
    </xdr:to>
    <xdr:cxnSp macro="">
      <xdr:nvCxnSpPr>
        <xdr:cNvPr id="577" name="直線コネクタ 576"/>
        <xdr:cNvCxnSpPr/>
      </xdr:nvCxnSpPr>
      <xdr:spPr>
        <a:xfrm>
          <a:off x="15481300" y="9594352"/>
          <a:ext cx="8382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111826</xdr:rowOff>
    </xdr:from>
    <xdr:to>
      <xdr:col>22</xdr:col>
      <xdr:colOff>365125</xdr:colOff>
      <xdr:row>55</xdr:row>
      <xdr:rowOff>164602</xdr:rowOff>
    </xdr:to>
    <xdr:cxnSp macro="">
      <xdr:nvCxnSpPr>
        <xdr:cNvPr id="580" name="直線コネクタ 579"/>
        <xdr:cNvCxnSpPr/>
      </xdr:nvCxnSpPr>
      <xdr:spPr>
        <a:xfrm>
          <a:off x="14592300" y="9541576"/>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111826</xdr:rowOff>
    </xdr:from>
    <xdr:to>
      <xdr:col>21</xdr:col>
      <xdr:colOff>161925</xdr:colOff>
      <xdr:row>56</xdr:row>
      <xdr:rowOff>157111</xdr:rowOff>
    </xdr:to>
    <xdr:cxnSp macro="">
      <xdr:nvCxnSpPr>
        <xdr:cNvPr id="583" name="直線コネクタ 582"/>
        <xdr:cNvCxnSpPr/>
      </xdr:nvCxnSpPr>
      <xdr:spPr>
        <a:xfrm flipV="1">
          <a:off x="13703300" y="9541576"/>
          <a:ext cx="889000" cy="2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133345</xdr:rowOff>
    </xdr:from>
    <xdr:to>
      <xdr:col>19</xdr:col>
      <xdr:colOff>644525</xdr:colOff>
      <xdr:row>56</xdr:row>
      <xdr:rowOff>157111</xdr:rowOff>
    </xdr:to>
    <xdr:cxnSp macro="">
      <xdr:nvCxnSpPr>
        <xdr:cNvPr id="586" name="直線コネクタ 585"/>
        <xdr:cNvCxnSpPr/>
      </xdr:nvCxnSpPr>
      <xdr:spPr>
        <a:xfrm>
          <a:off x="12814300" y="9734545"/>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100155</xdr:rowOff>
    </xdr:from>
    <xdr:to>
      <xdr:col>23</xdr:col>
      <xdr:colOff>568325</xdr:colOff>
      <xdr:row>57</xdr:row>
      <xdr:rowOff>30305</xdr:rowOff>
    </xdr:to>
    <xdr:sp macro="" textlink="">
      <xdr:nvSpPr>
        <xdr:cNvPr id="596" name="円/楕円 595"/>
        <xdr:cNvSpPr/>
      </xdr:nvSpPr>
      <xdr:spPr>
        <a:xfrm>
          <a:off x="16268700" y="97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78582</xdr:rowOff>
    </xdr:from>
    <xdr:ext cx="534377" cy="259045"/>
    <xdr:sp macro="" textlink="">
      <xdr:nvSpPr>
        <xdr:cNvPr id="597" name="教育費該当値テキスト"/>
        <xdr:cNvSpPr txBox="1"/>
      </xdr:nvSpPr>
      <xdr:spPr>
        <a:xfrm>
          <a:off x="16370300" y="96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113802</xdr:rowOff>
    </xdr:from>
    <xdr:to>
      <xdr:col>22</xdr:col>
      <xdr:colOff>415925</xdr:colOff>
      <xdr:row>56</xdr:row>
      <xdr:rowOff>43952</xdr:rowOff>
    </xdr:to>
    <xdr:sp macro="" textlink="">
      <xdr:nvSpPr>
        <xdr:cNvPr id="598" name="円/楕円 597"/>
        <xdr:cNvSpPr/>
      </xdr:nvSpPr>
      <xdr:spPr>
        <a:xfrm>
          <a:off x="15430500" y="9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60479</xdr:rowOff>
    </xdr:from>
    <xdr:ext cx="534377" cy="259045"/>
    <xdr:sp macro="" textlink="">
      <xdr:nvSpPr>
        <xdr:cNvPr id="599" name="テキスト ボックス 598"/>
        <xdr:cNvSpPr txBox="1"/>
      </xdr:nvSpPr>
      <xdr:spPr>
        <a:xfrm>
          <a:off x="15214111" y="9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61026</xdr:rowOff>
    </xdr:from>
    <xdr:to>
      <xdr:col>21</xdr:col>
      <xdr:colOff>212725</xdr:colOff>
      <xdr:row>55</xdr:row>
      <xdr:rowOff>162626</xdr:rowOff>
    </xdr:to>
    <xdr:sp macro="" textlink="">
      <xdr:nvSpPr>
        <xdr:cNvPr id="600" name="円/楕円 599"/>
        <xdr:cNvSpPr/>
      </xdr:nvSpPr>
      <xdr:spPr>
        <a:xfrm>
          <a:off x="14541500" y="94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7703</xdr:rowOff>
    </xdr:from>
    <xdr:ext cx="534377" cy="259045"/>
    <xdr:sp macro="" textlink="">
      <xdr:nvSpPr>
        <xdr:cNvPr id="601" name="テキスト ボックス 600"/>
        <xdr:cNvSpPr txBox="1"/>
      </xdr:nvSpPr>
      <xdr:spPr>
        <a:xfrm>
          <a:off x="14325111" y="92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106311</xdr:rowOff>
    </xdr:from>
    <xdr:to>
      <xdr:col>20</xdr:col>
      <xdr:colOff>9525</xdr:colOff>
      <xdr:row>57</xdr:row>
      <xdr:rowOff>36461</xdr:rowOff>
    </xdr:to>
    <xdr:sp macro="" textlink="">
      <xdr:nvSpPr>
        <xdr:cNvPr id="602" name="円/楕円 601"/>
        <xdr:cNvSpPr/>
      </xdr:nvSpPr>
      <xdr:spPr>
        <a:xfrm>
          <a:off x="136525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27588</xdr:rowOff>
    </xdr:from>
    <xdr:ext cx="534377" cy="259045"/>
    <xdr:sp macro="" textlink="">
      <xdr:nvSpPr>
        <xdr:cNvPr id="603" name="テキスト ボックス 602"/>
        <xdr:cNvSpPr txBox="1"/>
      </xdr:nvSpPr>
      <xdr:spPr>
        <a:xfrm>
          <a:off x="13436111" y="98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82545</xdr:rowOff>
    </xdr:from>
    <xdr:to>
      <xdr:col>18</xdr:col>
      <xdr:colOff>492125</xdr:colOff>
      <xdr:row>57</xdr:row>
      <xdr:rowOff>12695</xdr:rowOff>
    </xdr:to>
    <xdr:sp macro="" textlink="">
      <xdr:nvSpPr>
        <xdr:cNvPr id="604" name="円/楕円 603"/>
        <xdr:cNvSpPr/>
      </xdr:nvSpPr>
      <xdr:spPr>
        <a:xfrm>
          <a:off x="12763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29222</xdr:rowOff>
    </xdr:from>
    <xdr:ext cx="534377" cy="259045"/>
    <xdr:sp macro="" textlink="">
      <xdr:nvSpPr>
        <xdr:cNvPr id="605" name="テキスト ボックス 604"/>
        <xdr:cNvSpPr txBox="1"/>
      </xdr:nvSpPr>
      <xdr:spPr>
        <a:xfrm>
          <a:off x="12547111" y="94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42728</xdr:rowOff>
    </xdr:from>
    <xdr:to>
      <xdr:col>23</xdr:col>
      <xdr:colOff>517525</xdr:colOff>
      <xdr:row>78</xdr:row>
      <xdr:rowOff>17376</xdr:rowOff>
    </xdr:to>
    <xdr:cxnSp macro="">
      <xdr:nvCxnSpPr>
        <xdr:cNvPr id="632" name="直線コネクタ 631"/>
        <xdr:cNvCxnSpPr/>
      </xdr:nvCxnSpPr>
      <xdr:spPr>
        <a:xfrm>
          <a:off x="15481300" y="13244378"/>
          <a:ext cx="838200" cy="1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123286</xdr:rowOff>
    </xdr:from>
    <xdr:to>
      <xdr:col>22</xdr:col>
      <xdr:colOff>365125</xdr:colOff>
      <xdr:row>77</xdr:row>
      <xdr:rowOff>42728</xdr:rowOff>
    </xdr:to>
    <xdr:cxnSp macro="">
      <xdr:nvCxnSpPr>
        <xdr:cNvPr id="635" name="直線コネクタ 634"/>
        <xdr:cNvCxnSpPr/>
      </xdr:nvCxnSpPr>
      <xdr:spPr>
        <a:xfrm>
          <a:off x="14592300" y="12467686"/>
          <a:ext cx="889000" cy="7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123286</xdr:rowOff>
    </xdr:from>
    <xdr:to>
      <xdr:col>21</xdr:col>
      <xdr:colOff>161925</xdr:colOff>
      <xdr:row>75</xdr:row>
      <xdr:rowOff>120314</xdr:rowOff>
    </xdr:to>
    <xdr:cxnSp macro="">
      <xdr:nvCxnSpPr>
        <xdr:cNvPr id="638" name="直線コネクタ 637"/>
        <xdr:cNvCxnSpPr/>
      </xdr:nvCxnSpPr>
      <xdr:spPr>
        <a:xfrm flipV="1">
          <a:off x="13703300" y="12467686"/>
          <a:ext cx="889000" cy="5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120314</xdr:rowOff>
    </xdr:from>
    <xdr:to>
      <xdr:col>19</xdr:col>
      <xdr:colOff>644525</xdr:colOff>
      <xdr:row>78</xdr:row>
      <xdr:rowOff>68035</xdr:rowOff>
    </xdr:to>
    <xdr:cxnSp macro="">
      <xdr:nvCxnSpPr>
        <xdr:cNvPr id="641" name="直線コネクタ 640"/>
        <xdr:cNvCxnSpPr/>
      </xdr:nvCxnSpPr>
      <xdr:spPr>
        <a:xfrm flipV="1">
          <a:off x="12814300" y="12979064"/>
          <a:ext cx="889000" cy="4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138026</xdr:rowOff>
    </xdr:from>
    <xdr:to>
      <xdr:col>23</xdr:col>
      <xdr:colOff>568325</xdr:colOff>
      <xdr:row>78</xdr:row>
      <xdr:rowOff>68176</xdr:rowOff>
    </xdr:to>
    <xdr:sp macro="" textlink="">
      <xdr:nvSpPr>
        <xdr:cNvPr id="651" name="円/楕円 650"/>
        <xdr:cNvSpPr/>
      </xdr:nvSpPr>
      <xdr:spPr>
        <a:xfrm>
          <a:off x="16268700" y="133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97403</xdr:rowOff>
    </xdr:from>
    <xdr:ext cx="469744" cy="259045"/>
    <xdr:sp macro="" textlink="">
      <xdr:nvSpPr>
        <xdr:cNvPr id="652" name="災害復旧費該当値テキスト"/>
        <xdr:cNvSpPr txBox="1"/>
      </xdr:nvSpPr>
      <xdr:spPr>
        <a:xfrm>
          <a:off x="16370300" y="1312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163378</xdr:rowOff>
    </xdr:from>
    <xdr:to>
      <xdr:col>22</xdr:col>
      <xdr:colOff>415925</xdr:colOff>
      <xdr:row>77</xdr:row>
      <xdr:rowOff>93528</xdr:rowOff>
    </xdr:to>
    <xdr:sp macro="" textlink="">
      <xdr:nvSpPr>
        <xdr:cNvPr id="653" name="円/楕円 652"/>
        <xdr:cNvSpPr/>
      </xdr:nvSpPr>
      <xdr:spPr>
        <a:xfrm>
          <a:off x="15430500" y="131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110055</xdr:rowOff>
    </xdr:from>
    <xdr:ext cx="534377" cy="259045"/>
    <xdr:sp macro="" textlink="">
      <xdr:nvSpPr>
        <xdr:cNvPr id="654" name="テキスト ボックス 653"/>
        <xdr:cNvSpPr txBox="1"/>
      </xdr:nvSpPr>
      <xdr:spPr>
        <a:xfrm>
          <a:off x="15214111" y="129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72486</xdr:rowOff>
    </xdr:from>
    <xdr:to>
      <xdr:col>21</xdr:col>
      <xdr:colOff>212725</xdr:colOff>
      <xdr:row>73</xdr:row>
      <xdr:rowOff>2636</xdr:rowOff>
    </xdr:to>
    <xdr:sp macro="" textlink="">
      <xdr:nvSpPr>
        <xdr:cNvPr id="655" name="円/楕円 654"/>
        <xdr:cNvSpPr/>
      </xdr:nvSpPr>
      <xdr:spPr>
        <a:xfrm>
          <a:off x="14541500" y="124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19163</xdr:rowOff>
    </xdr:from>
    <xdr:ext cx="534377" cy="259045"/>
    <xdr:sp macro="" textlink="">
      <xdr:nvSpPr>
        <xdr:cNvPr id="656" name="テキスト ボックス 655"/>
        <xdr:cNvSpPr txBox="1"/>
      </xdr:nvSpPr>
      <xdr:spPr>
        <a:xfrm>
          <a:off x="14325111" y="121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69514</xdr:rowOff>
    </xdr:from>
    <xdr:to>
      <xdr:col>20</xdr:col>
      <xdr:colOff>9525</xdr:colOff>
      <xdr:row>75</xdr:row>
      <xdr:rowOff>171115</xdr:rowOff>
    </xdr:to>
    <xdr:sp macro="" textlink="">
      <xdr:nvSpPr>
        <xdr:cNvPr id="657" name="円/楕円 656"/>
        <xdr:cNvSpPr/>
      </xdr:nvSpPr>
      <xdr:spPr>
        <a:xfrm>
          <a:off x="13652500" y="12928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16191</xdr:rowOff>
    </xdr:from>
    <xdr:ext cx="534377" cy="259045"/>
    <xdr:sp macro="" textlink="">
      <xdr:nvSpPr>
        <xdr:cNvPr id="658" name="テキスト ボックス 657"/>
        <xdr:cNvSpPr txBox="1"/>
      </xdr:nvSpPr>
      <xdr:spPr>
        <a:xfrm>
          <a:off x="13436111" y="127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17235</xdr:rowOff>
    </xdr:from>
    <xdr:to>
      <xdr:col>18</xdr:col>
      <xdr:colOff>492125</xdr:colOff>
      <xdr:row>78</xdr:row>
      <xdr:rowOff>118835</xdr:rowOff>
    </xdr:to>
    <xdr:sp macro="" textlink="">
      <xdr:nvSpPr>
        <xdr:cNvPr id="659" name="円/楕円 658"/>
        <xdr:cNvSpPr/>
      </xdr:nvSpPr>
      <xdr:spPr>
        <a:xfrm>
          <a:off x="12763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109962</xdr:rowOff>
    </xdr:from>
    <xdr:ext cx="469744" cy="259045"/>
    <xdr:sp macro="" textlink="">
      <xdr:nvSpPr>
        <xdr:cNvPr id="660" name="テキスト ボックス 659"/>
        <xdr:cNvSpPr txBox="1"/>
      </xdr:nvSpPr>
      <xdr:spPr>
        <a:xfrm>
          <a:off x="12579427" y="134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161844</xdr:rowOff>
    </xdr:from>
    <xdr:to>
      <xdr:col>23</xdr:col>
      <xdr:colOff>517525</xdr:colOff>
      <xdr:row>97</xdr:row>
      <xdr:rowOff>8972</xdr:rowOff>
    </xdr:to>
    <xdr:cxnSp macro="">
      <xdr:nvCxnSpPr>
        <xdr:cNvPr id="689" name="直線コネクタ 688"/>
        <xdr:cNvCxnSpPr/>
      </xdr:nvCxnSpPr>
      <xdr:spPr>
        <a:xfrm>
          <a:off x="15481300" y="16621044"/>
          <a:ext cx="8382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119335</xdr:rowOff>
    </xdr:from>
    <xdr:to>
      <xdr:col>22</xdr:col>
      <xdr:colOff>365125</xdr:colOff>
      <xdr:row>96</xdr:row>
      <xdr:rowOff>161844</xdr:rowOff>
    </xdr:to>
    <xdr:cxnSp macro="">
      <xdr:nvCxnSpPr>
        <xdr:cNvPr id="692" name="直線コネクタ 691"/>
        <xdr:cNvCxnSpPr/>
      </xdr:nvCxnSpPr>
      <xdr:spPr>
        <a:xfrm>
          <a:off x="14592300" y="16578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119335</xdr:rowOff>
    </xdr:from>
    <xdr:to>
      <xdr:col>21</xdr:col>
      <xdr:colOff>161925</xdr:colOff>
      <xdr:row>96</xdr:row>
      <xdr:rowOff>151907</xdr:rowOff>
    </xdr:to>
    <xdr:cxnSp macro="">
      <xdr:nvCxnSpPr>
        <xdr:cNvPr id="695" name="直線コネクタ 694"/>
        <xdr:cNvCxnSpPr/>
      </xdr:nvCxnSpPr>
      <xdr:spPr>
        <a:xfrm flipV="1">
          <a:off x="13703300" y="16578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105425</xdr:rowOff>
    </xdr:from>
    <xdr:to>
      <xdr:col>19</xdr:col>
      <xdr:colOff>644525</xdr:colOff>
      <xdr:row>96</xdr:row>
      <xdr:rowOff>151907</xdr:rowOff>
    </xdr:to>
    <xdr:cxnSp macro="">
      <xdr:nvCxnSpPr>
        <xdr:cNvPr id="698" name="直線コネクタ 697"/>
        <xdr:cNvCxnSpPr/>
      </xdr:nvCxnSpPr>
      <xdr:spPr>
        <a:xfrm>
          <a:off x="12814300" y="165646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129622</xdr:rowOff>
    </xdr:from>
    <xdr:to>
      <xdr:col>23</xdr:col>
      <xdr:colOff>568325</xdr:colOff>
      <xdr:row>97</xdr:row>
      <xdr:rowOff>59772</xdr:rowOff>
    </xdr:to>
    <xdr:sp macro="" textlink="">
      <xdr:nvSpPr>
        <xdr:cNvPr id="708" name="円/楕円 707"/>
        <xdr:cNvSpPr/>
      </xdr:nvSpPr>
      <xdr:spPr>
        <a:xfrm>
          <a:off x="16268700" y="16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152499</xdr:rowOff>
    </xdr:from>
    <xdr:ext cx="534377" cy="259045"/>
    <xdr:sp macro="" textlink="">
      <xdr:nvSpPr>
        <xdr:cNvPr id="709" name="公債費該当値テキスト"/>
        <xdr:cNvSpPr txBox="1"/>
      </xdr:nvSpPr>
      <xdr:spPr>
        <a:xfrm>
          <a:off x="16370300" y="1644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111044</xdr:rowOff>
    </xdr:from>
    <xdr:to>
      <xdr:col>22</xdr:col>
      <xdr:colOff>415925</xdr:colOff>
      <xdr:row>97</xdr:row>
      <xdr:rowOff>41194</xdr:rowOff>
    </xdr:to>
    <xdr:sp macro="" textlink="">
      <xdr:nvSpPr>
        <xdr:cNvPr id="710" name="円/楕円 709"/>
        <xdr:cNvSpPr/>
      </xdr:nvSpPr>
      <xdr:spPr>
        <a:xfrm>
          <a:off x="15430500" y="165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57721</xdr:rowOff>
    </xdr:from>
    <xdr:ext cx="599010" cy="259045"/>
    <xdr:sp macro="" textlink="">
      <xdr:nvSpPr>
        <xdr:cNvPr id="711" name="テキスト ボックス 710"/>
        <xdr:cNvSpPr txBox="1"/>
      </xdr:nvSpPr>
      <xdr:spPr>
        <a:xfrm>
          <a:off x="15181794" y="1634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68535</xdr:rowOff>
    </xdr:from>
    <xdr:to>
      <xdr:col>21</xdr:col>
      <xdr:colOff>212725</xdr:colOff>
      <xdr:row>96</xdr:row>
      <xdr:rowOff>170135</xdr:rowOff>
    </xdr:to>
    <xdr:sp macro="" textlink="">
      <xdr:nvSpPr>
        <xdr:cNvPr id="712" name="円/楕円 711"/>
        <xdr:cNvSpPr/>
      </xdr:nvSpPr>
      <xdr:spPr>
        <a:xfrm>
          <a:off x="14541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15212</xdr:rowOff>
    </xdr:from>
    <xdr:ext cx="599010" cy="259045"/>
    <xdr:sp macro="" textlink="">
      <xdr:nvSpPr>
        <xdr:cNvPr id="713" name="テキスト ボックス 712"/>
        <xdr:cNvSpPr txBox="1"/>
      </xdr:nvSpPr>
      <xdr:spPr>
        <a:xfrm>
          <a:off x="14292794" y="163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101107</xdr:rowOff>
    </xdr:from>
    <xdr:to>
      <xdr:col>20</xdr:col>
      <xdr:colOff>9525</xdr:colOff>
      <xdr:row>97</xdr:row>
      <xdr:rowOff>31257</xdr:rowOff>
    </xdr:to>
    <xdr:sp macro="" textlink="">
      <xdr:nvSpPr>
        <xdr:cNvPr id="714" name="円/楕円 713"/>
        <xdr:cNvSpPr/>
      </xdr:nvSpPr>
      <xdr:spPr>
        <a:xfrm>
          <a:off x="13652500" y="165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47784</xdr:rowOff>
    </xdr:from>
    <xdr:ext cx="599010" cy="259045"/>
    <xdr:sp macro="" textlink="">
      <xdr:nvSpPr>
        <xdr:cNvPr id="715" name="テキスト ボックス 714"/>
        <xdr:cNvSpPr txBox="1"/>
      </xdr:nvSpPr>
      <xdr:spPr>
        <a:xfrm>
          <a:off x="13403794" y="163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54625</xdr:rowOff>
    </xdr:from>
    <xdr:to>
      <xdr:col>18</xdr:col>
      <xdr:colOff>492125</xdr:colOff>
      <xdr:row>96</xdr:row>
      <xdr:rowOff>156225</xdr:rowOff>
    </xdr:to>
    <xdr:sp macro="" textlink="">
      <xdr:nvSpPr>
        <xdr:cNvPr id="716" name="円/楕円 715"/>
        <xdr:cNvSpPr/>
      </xdr:nvSpPr>
      <xdr:spPr>
        <a:xfrm>
          <a:off x="12763500" y="165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1302</xdr:rowOff>
    </xdr:from>
    <xdr:ext cx="599010" cy="259045"/>
    <xdr:sp macro="" textlink="">
      <xdr:nvSpPr>
        <xdr:cNvPr id="717" name="テキスト ボックス 716"/>
        <xdr:cNvSpPr txBox="1"/>
      </xdr:nvSpPr>
      <xdr:spPr>
        <a:xfrm>
          <a:off x="12514794" y="162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6894</xdr:rowOff>
    </xdr:from>
    <xdr:to>
      <xdr:col>32</xdr:col>
      <xdr:colOff>186689</xdr:colOff>
      <xdr:row>39</xdr:row>
      <xdr:rowOff>98878</xdr:rowOff>
    </xdr:to>
    <xdr:cxnSp macro="">
      <xdr:nvCxnSpPr>
        <xdr:cNvPr id="743" name="直線コネクタ 742"/>
        <xdr:cNvCxnSpPr/>
      </xdr:nvCxnSpPr>
      <xdr:spPr>
        <a:xfrm flipV="1">
          <a:off x="22159595" y="6179094"/>
          <a:ext cx="1269" cy="60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139789</xdr:rowOff>
    </xdr:from>
    <xdr:ext cx="249299" cy="259045"/>
    <xdr:sp macro="" textlink="">
      <xdr:nvSpPr>
        <xdr:cNvPr id="744" name="諸支出金最小値テキスト"/>
        <xdr:cNvSpPr txBox="1"/>
      </xdr:nvSpPr>
      <xdr:spPr>
        <a:xfrm>
          <a:off x="22212300" y="6826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125021</xdr:rowOff>
    </xdr:from>
    <xdr:ext cx="469744" cy="259045"/>
    <xdr:sp macro="" textlink="">
      <xdr:nvSpPr>
        <xdr:cNvPr id="746" name="諸支出金最大値テキスト"/>
        <xdr:cNvSpPr txBox="1"/>
      </xdr:nvSpPr>
      <xdr:spPr>
        <a:xfrm>
          <a:off x="22212300" y="59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36</xdr:row>
      <xdr:rowOff>6894</xdr:rowOff>
    </xdr:from>
    <xdr:to>
      <xdr:col>32</xdr:col>
      <xdr:colOff>276225</xdr:colOff>
      <xdr:row>36</xdr:row>
      <xdr:rowOff>6894</xdr:rowOff>
    </xdr:to>
    <xdr:cxnSp macro="">
      <xdr:nvCxnSpPr>
        <xdr:cNvPr id="747" name="直線コネクタ 746"/>
        <xdr:cNvCxnSpPr/>
      </xdr:nvCxnSpPr>
      <xdr:spPr>
        <a:xfrm>
          <a:off x="22072600" y="617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29972</xdr:rowOff>
    </xdr:from>
    <xdr:to>
      <xdr:col>32</xdr:col>
      <xdr:colOff>187325</xdr:colOff>
      <xdr:row>39</xdr:row>
      <xdr:rowOff>98878</xdr:rowOff>
    </xdr:to>
    <xdr:cxnSp macro="">
      <xdr:nvCxnSpPr>
        <xdr:cNvPr id="748" name="直線コネクタ 747"/>
        <xdr:cNvCxnSpPr/>
      </xdr:nvCxnSpPr>
      <xdr:spPr>
        <a:xfrm>
          <a:off x="21323300" y="6716522"/>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57239</xdr:rowOff>
    </xdr:from>
    <xdr:ext cx="378565" cy="259045"/>
    <xdr:sp macro="" textlink="">
      <xdr:nvSpPr>
        <xdr:cNvPr id="749" name="諸支出金平均値テキスト"/>
        <xdr:cNvSpPr txBox="1"/>
      </xdr:nvSpPr>
      <xdr:spPr>
        <a:xfrm>
          <a:off x="22212300" y="65723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34362</xdr:rowOff>
    </xdr:from>
    <xdr:to>
      <xdr:col>32</xdr:col>
      <xdr:colOff>238125</xdr:colOff>
      <xdr:row>39</xdr:row>
      <xdr:rowOff>135962</xdr:rowOff>
    </xdr:to>
    <xdr:sp macro="" textlink="">
      <xdr:nvSpPr>
        <xdr:cNvPr id="750" name="フローチャート : 判断 749"/>
        <xdr:cNvSpPr/>
      </xdr:nvSpPr>
      <xdr:spPr>
        <a:xfrm>
          <a:off x="22110700" y="672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109329</xdr:rowOff>
    </xdr:from>
    <xdr:to>
      <xdr:col>31</xdr:col>
      <xdr:colOff>34925</xdr:colOff>
      <xdr:row>39</xdr:row>
      <xdr:rowOff>29972</xdr:rowOff>
    </xdr:to>
    <xdr:cxnSp macro="">
      <xdr:nvCxnSpPr>
        <xdr:cNvPr id="751" name="直線コネクタ 750"/>
        <xdr:cNvCxnSpPr/>
      </xdr:nvCxnSpPr>
      <xdr:spPr>
        <a:xfrm>
          <a:off x="20434300" y="5767179"/>
          <a:ext cx="889000" cy="9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32620</xdr:rowOff>
    </xdr:from>
    <xdr:to>
      <xdr:col>31</xdr:col>
      <xdr:colOff>85725</xdr:colOff>
      <xdr:row>39</xdr:row>
      <xdr:rowOff>134220</xdr:rowOff>
    </xdr:to>
    <xdr:sp macro="" textlink="">
      <xdr:nvSpPr>
        <xdr:cNvPr id="752" name="フローチャート : 判断 751"/>
        <xdr:cNvSpPr/>
      </xdr:nvSpPr>
      <xdr:spPr>
        <a:xfrm>
          <a:off x="21272500" y="67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125347</xdr:rowOff>
    </xdr:from>
    <xdr:ext cx="378565" cy="259045"/>
    <xdr:sp macro="" textlink="">
      <xdr:nvSpPr>
        <xdr:cNvPr id="753" name="テキスト ボックス 752"/>
        <xdr:cNvSpPr txBox="1"/>
      </xdr:nvSpPr>
      <xdr:spPr>
        <a:xfrm>
          <a:off x="21134017" y="681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165064</xdr:rowOff>
    </xdr:from>
    <xdr:to>
      <xdr:col>29</xdr:col>
      <xdr:colOff>517525</xdr:colOff>
      <xdr:row>33</xdr:row>
      <xdr:rowOff>109329</xdr:rowOff>
    </xdr:to>
    <xdr:cxnSp macro="">
      <xdr:nvCxnSpPr>
        <xdr:cNvPr id="754" name="直線コネクタ 753"/>
        <xdr:cNvCxnSpPr/>
      </xdr:nvCxnSpPr>
      <xdr:spPr>
        <a:xfrm>
          <a:off x="19545300" y="5308564"/>
          <a:ext cx="889000" cy="4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21735</xdr:rowOff>
    </xdr:from>
    <xdr:to>
      <xdr:col>29</xdr:col>
      <xdr:colOff>568325</xdr:colOff>
      <xdr:row>39</xdr:row>
      <xdr:rowOff>123335</xdr:rowOff>
    </xdr:to>
    <xdr:sp macro="" textlink="">
      <xdr:nvSpPr>
        <xdr:cNvPr id="755" name="フローチャート : 判断 754"/>
        <xdr:cNvSpPr/>
      </xdr:nvSpPr>
      <xdr:spPr>
        <a:xfrm>
          <a:off x="20383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114462</xdr:rowOff>
    </xdr:from>
    <xdr:ext cx="378565" cy="259045"/>
    <xdr:sp macro="" textlink="">
      <xdr:nvSpPr>
        <xdr:cNvPr id="756" name="テキスト ボックス 755"/>
        <xdr:cNvSpPr txBox="1"/>
      </xdr:nvSpPr>
      <xdr:spPr>
        <a:xfrm>
          <a:off x="20245017" y="680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165064</xdr:rowOff>
    </xdr:from>
    <xdr:to>
      <xdr:col>28</xdr:col>
      <xdr:colOff>314325</xdr:colOff>
      <xdr:row>33</xdr:row>
      <xdr:rowOff>102035</xdr:rowOff>
    </xdr:to>
    <xdr:cxnSp macro="">
      <xdr:nvCxnSpPr>
        <xdr:cNvPr id="757" name="直線コネクタ 756"/>
        <xdr:cNvCxnSpPr/>
      </xdr:nvCxnSpPr>
      <xdr:spPr>
        <a:xfrm flipV="1">
          <a:off x="18656300" y="5308564"/>
          <a:ext cx="889000" cy="4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148554</xdr:rowOff>
    </xdr:from>
    <xdr:to>
      <xdr:col>28</xdr:col>
      <xdr:colOff>365125</xdr:colOff>
      <xdr:row>39</xdr:row>
      <xdr:rowOff>78704</xdr:rowOff>
    </xdr:to>
    <xdr:sp macro="" textlink="">
      <xdr:nvSpPr>
        <xdr:cNvPr id="758" name="フローチャート : 判断 757"/>
        <xdr:cNvSpPr/>
      </xdr:nvSpPr>
      <xdr:spPr>
        <a:xfrm>
          <a:off x="19494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69831</xdr:rowOff>
    </xdr:from>
    <xdr:ext cx="378565" cy="259045"/>
    <xdr:sp macro="" textlink="">
      <xdr:nvSpPr>
        <xdr:cNvPr id="759" name="テキスト ボックス 758"/>
        <xdr:cNvSpPr txBox="1"/>
      </xdr:nvSpPr>
      <xdr:spPr>
        <a:xfrm>
          <a:off x="19356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164774</xdr:rowOff>
    </xdr:from>
    <xdr:to>
      <xdr:col>27</xdr:col>
      <xdr:colOff>161925</xdr:colOff>
      <xdr:row>39</xdr:row>
      <xdr:rowOff>94924</xdr:rowOff>
    </xdr:to>
    <xdr:sp macro="" textlink="">
      <xdr:nvSpPr>
        <xdr:cNvPr id="760" name="フローチャート : 判断 759"/>
        <xdr:cNvSpPr/>
      </xdr:nvSpPr>
      <xdr:spPr>
        <a:xfrm>
          <a:off x="18605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86051</xdr:rowOff>
    </xdr:from>
    <xdr:ext cx="378565" cy="259045"/>
    <xdr:sp macro="" textlink="">
      <xdr:nvSpPr>
        <xdr:cNvPr id="761" name="テキスト ボックス 760"/>
        <xdr:cNvSpPr txBox="1"/>
      </xdr:nvSpPr>
      <xdr:spPr>
        <a:xfrm>
          <a:off x="18467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12789</xdr:rowOff>
    </xdr:from>
    <xdr:ext cx="249299" cy="259045"/>
    <xdr:sp macro="" textlink="">
      <xdr:nvSpPr>
        <xdr:cNvPr id="768" name="諸支出金該当値テキスト"/>
        <xdr:cNvSpPr txBox="1"/>
      </xdr:nvSpPr>
      <xdr:spPr>
        <a:xfrm>
          <a:off x="22212300" y="6699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150622</xdr:rowOff>
    </xdr:from>
    <xdr:to>
      <xdr:col>31</xdr:col>
      <xdr:colOff>85725</xdr:colOff>
      <xdr:row>39</xdr:row>
      <xdr:rowOff>80772</xdr:rowOff>
    </xdr:to>
    <xdr:sp macro="" textlink="">
      <xdr:nvSpPr>
        <xdr:cNvPr id="769" name="円/楕円 768"/>
        <xdr:cNvSpPr/>
      </xdr:nvSpPr>
      <xdr:spPr>
        <a:xfrm>
          <a:off x="21272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97299</xdr:rowOff>
    </xdr:from>
    <xdr:ext cx="378565" cy="259045"/>
    <xdr:sp macro="" textlink="">
      <xdr:nvSpPr>
        <xdr:cNvPr id="770" name="テキスト ボックス 769"/>
        <xdr:cNvSpPr txBox="1"/>
      </xdr:nvSpPr>
      <xdr:spPr>
        <a:xfrm>
          <a:off x="21134017" y="6440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58529</xdr:rowOff>
    </xdr:from>
    <xdr:to>
      <xdr:col>29</xdr:col>
      <xdr:colOff>568325</xdr:colOff>
      <xdr:row>33</xdr:row>
      <xdr:rowOff>160129</xdr:rowOff>
    </xdr:to>
    <xdr:sp macro="" textlink="">
      <xdr:nvSpPr>
        <xdr:cNvPr id="771" name="円/楕円 770"/>
        <xdr:cNvSpPr/>
      </xdr:nvSpPr>
      <xdr:spPr>
        <a:xfrm>
          <a:off x="20383500" y="5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5206</xdr:rowOff>
    </xdr:from>
    <xdr:ext cx="469744" cy="259045"/>
    <xdr:sp macro="" textlink="">
      <xdr:nvSpPr>
        <xdr:cNvPr id="772" name="テキスト ボックス 771"/>
        <xdr:cNvSpPr txBox="1"/>
      </xdr:nvSpPr>
      <xdr:spPr>
        <a:xfrm>
          <a:off x="20199427" y="54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114264</xdr:rowOff>
    </xdr:from>
    <xdr:to>
      <xdr:col>28</xdr:col>
      <xdr:colOff>365125</xdr:colOff>
      <xdr:row>31</xdr:row>
      <xdr:rowOff>44414</xdr:rowOff>
    </xdr:to>
    <xdr:sp macro="" textlink="">
      <xdr:nvSpPr>
        <xdr:cNvPr id="773" name="円/楕円 772"/>
        <xdr:cNvSpPr/>
      </xdr:nvSpPr>
      <xdr:spPr>
        <a:xfrm>
          <a:off x="19494500" y="52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60941</xdr:rowOff>
    </xdr:from>
    <xdr:ext cx="534377" cy="259045"/>
    <xdr:sp macro="" textlink="">
      <xdr:nvSpPr>
        <xdr:cNvPr id="774" name="テキスト ボックス 773"/>
        <xdr:cNvSpPr txBox="1"/>
      </xdr:nvSpPr>
      <xdr:spPr>
        <a:xfrm>
          <a:off x="19278111" y="5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51235</xdr:rowOff>
    </xdr:from>
    <xdr:to>
      <xdr:col>27</xdr:col>
      <xdr:colOff>161925</xdr:colOff>
      <xdr:row>33</xdr:row>
      <xdr:rowOff>152835</xdr:rowOff>
    </xdr:to>
    <xdr:sp macro="" textlink="">
      <xdr:nvSpPr>
        <xdr:cNvPr id="775" name="円/楕円 774"/>
        <xdr:cNvSpPr/>
      </xdr:nvSpPr>
      <xdr:spPr>
        <a:xfrm>
          <a:off x="18605500" y="57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169362</xdr:rowOff>
    </xdr:from>
    <xdr:ext cx="469744" cy="259045"/>
    <xdr:sp macro="" textlink="">
      <xdr:nvSpPr>
        <xdr:cNvPr id="776" name="テキスト ボックス 775"/>
        <xdr:cNvSpPr txBox="1"/>
      </xdr:nvSpPr>
      <xdr:spPr>
        <a:xfrm>
          <a:off x="18421427" y="548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800" name="直線コネクタ 799"/>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801"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3"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4" name="直線コネクタ 803"/>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6"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7" name="フローチャート : 判断 806"/>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9" name="フローチャート : 判断 808"/>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10" name="テキスト ボックス 809"/>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2" name="フローチャート : 判断 811"/>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3" name="テキスト ボックス 812"/>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5" name="フローチャート : 判断 814"/>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6" name="テキスト ボックス 815"/>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7" name="フローチャート : 判断 816"/>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8" name="テキスト ボックス 817"/>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5"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9" name="テキスト ボックス 82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31" name="テキスト ボックス 83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総務費では、地域情報基盤整備事業が減少したほか、地方創生加速化事業などの減により、平成２７年度と比較して１０．６％減少した。</a:t>
          </a:r>
        </a:p>
        <a:p>
          <a:r>
            <a:rPr kumimoji="1" lang="ja-JP" altLang="en-US" sz="1100">
              <a:latin typeface="ＭＳ Ｐゴシック"/>
            </a:rPr>
            <a:t>　民生費では、保育所の改修事業、放課後児童健全育成事業などの増により、平成２７年度と比較して６．２％増加した。</a:t>
          </a:r>
        </a:p>
        <a:p>
          <a:r>
            <a:rPr kumimoji="1" lang="ja-JP" altLang="en-US" sz="1100">
              <a:latin typeface="ＭＳ Ｐゴシック"/>
            </a:rPr>
            <a:t>　土木費では、土地開発基金への繰出金が減少、道路・橋梁維持管理事業等の普通建設事業費の増加などにより、平成２７年度と比較して１０．６％減少した。</a:t>
          </a:r>
        </a:p>
        <a:p>
          <a:r>
            <a:rPr kumimoji="1" lang="ja-JP" altLang="en-US" sz="1100">
              <a:latin typeface="ＭＳ Ｐゴシック"/>
            </a:rPr>
            <a:t>　消防費では、防災広場整備事業の普通建設事業費等の減により、平成２７年度と比較して５０．０％減少した。</a:t>
          </a:r>
        </a:p>
        <a:p>
          <a:r>
            <a:rPr kumimoji="1" lang="ja-JP" altLang="en-US" sz="1100">
              <a:latin typeface="ＭＳ Ｐゴシック"/>
            </a:rPr>
            <a:t>　教育費では、各小学校の校舎や屋内運動場の耐震補強・大規模改造工事が完了したことにより、普通建設事業費が減となり、平成２７年度と比較して２７．９％減少した。</a:t>
          </a:r>
        </a:p>
        <a:p>
          <a:r>
            <a:rPr kumimoji="1" lang="ja-JP" altLang="en-US" sz="1100">
              <a:latin typeface="ＭＳ Ｐゴシック"/>
            </a:rPr>
            <a:t>　公債費では、繰上償還の減より、平成２７年度と比較して４．７％減少した。</a:t>
          </a:r>
        </a:p>
        <a:p>
          <a:r>
            <a:rPr kumimoji="1" lang="ja-JP" altLang="en-US" sz="1100">
              <a:latin typeface="ＭＳ Ｐゴシック"/>
            </a:rPr>
            <a:t>　諸支出金では、土地取得事業特別会計での土地開発公社保有地の買戻しが２７年度をもって完了したため、平成２７年度と比較して１００．０％減少した。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及び２６年度は、台風や集中豪雨による災害復旧費の増加等により、財政調整基金の取り崩しを行ったが、平成２７年度及び平成２８年度決算においては、財政調整基金の取崩しを行わず、実質単年度収支も黒字となってい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すべての会計で黒字を計上し、標準財政規模比は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％増加の</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今後も税の徴収率の向上を中心とする歳入確保に努めるとともに、施策の見直しにより行政の効率化に努め、財政の健全化を図る。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22253743</v>
      </c>
      <c r="BO4" s="411"/>
      <c r="BP4" s="411"/>
      <c r="BQ4" s="411"/>
      <c r="BR4" s="411"/>
      <c r="BS4" s="411"/>
      <c r="BT4" s="411"/>
      <c r="BU4" s="412"/>
      <c r="BV4" s="410">
        <v>24538730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21511119</v>
      </c>
      <c r="BO5" s="416"/>
      <c r="BP5" s="416"/>
      <c r="BQ5" s="416"/>
      <c r="BR5" s="416"/>
      <c r="BS5" s="416"/>
      <c r="BT5" s="416"/>
      <c r="BU5" s="417"/>
      <c r="BV5" s="415">
        <v>23763602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742624</v>
      </c>
      <c r="BO6" s="416"/>
      <c r="BP6" s="416"/>
      <c r="BQ6" s="416"/>
      <c r="BR6" s="416"/>
      <c r="BS6" s="416"/>
      <c r="BT6" s="416"/>
      <c r="BU6" s="417"/>
      <c r="BV6" s="415">
        <v>775128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273321</v>
      </c>
      <c r="BO7" s="416"/>
      <c r="BP7" s="416"/>
      <c r="BQ7" s="416"/>
      <c r="BR7" s="416"/>
      <c r="BS7" s="416"/>
      <c r="BT7" s="416"/>
      <c r="BU7" s="417"/>
      <c r="BV7" s="415">
        <v>260562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14195544</v>
      </c>
      <c r="CU7" s="416"/>
      <c r="CV7" s="416"/>
      <c r="CW7" s="416"/>
      <c r="CX7" s="416"/>
      <c r="CY7" s="416"/>
      <c r="CZ7" s="416"/>
      <c r="DA7" s="417"/>
      <c r="DB7" s="415">
        <v>14408874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469303</v>
      </c>
      <c r="BO8" s="416"/>
      <c r="BP8" s="416"/>
      <c r="BQ8" s="416"/>
      <c r="BR8" s="416"/>
      <c r="BS8" s="416"/>
      <c r="BT8" s="416"/>
      <c r="BU8" s="417"/>
      <c r="BV8" s="415">
        <v>514566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33145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-45263</v>
      </c>
      <c r="BO9" s="416"/>
      <c r="BP9" s="416"/>
      <c r="BQ9" s="416"/>
      <c r="BR9" s="416"/>
      <c r="BS9" s="416"/>
      <c r="BT9" s="416"/>
      <c r="BU9" s="417"/>
      <c r="BV9" s="415">
        <v>-121250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19.2</v>
      </c>
      <c r="CU9" s="386"/>
      <c r="CV9" s="386"/>
      <c r="CW9" s="386"/>
      <c r="CX9" s="386"/>
      <c r="CY9" s="386"/>
      <c r="CZ9" s="386"/>
      <c r="DA9" s="387"/>
      <c r="DB9" s="385">
        <v>19.5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35214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257104</v>
      </c>
      <c r="BO10" s="416"/>
      <c r="BP10" s="416"/>
      <c r="BQ10" s="416"/>
      <c r="BR10" s="416"/>
      <c r="BS10" s="416"/>
      <c r="BT10" s="416"/>
      <c r="BU10" s="417"/>
      <c r="BV10" s="415">
        <v>318351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179176</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32682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32427</v>
      </c>
      <c r="S13" s="517"/>
      <c r="T13" s="517"/>
      <c r="U13" s="517"/>
      <c r="V13" s="518"/>
      <c r="W13" s="504" t="s">
        <v>124</v>
      </c>
      <c r="X13" s="428"/>
      <c r="Y13" s="428"/>
      <c r="Z13" s="428"/>
      <c r="AA13" s="428"/>
      <c r="AB13" s="429"/>
      <c r="AC13" s="391">
        <v>1532</v>
      </c>
      <c r="AD13" s="392"/>
      <c r="AE13" s="392"/>
      <c r="AF13" s="392"/>
      <c r="AG13" s="393"/>
      <c r="AH13" s="391">
        <v>1743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211841</v>
      </c>
      <c r="BO13" s="416"/>
      <c r="BP13" s="416"/>
      <c r="BQ13" s="416"/>
      <c r="BR13" s="416"/>
      <c r="BS13" s="416"/>
      <c r="BT13" s="416"/>
      <c r="BU13" s="417"/>
      <c r="BV13" s="415">
        <v>376277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13.3</v>
      </c>
      <c r="CU13" s="386"/>
      <c r="CV13" s="386"/>
      <c r="CW13" s="386"/>
      <c r="CX13" s="386"/>
      <c r="CY13" s="386"/>
      <c r="CZ13" s="386"/>
      <c r="DA13" s="387"/>
      <c r="DB13" s="385">
        <v>13.3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32889</v>
      </c>
      <c r="S14" s="517"/>
      <c r="T14" s="517"/>
      <c r="U14" s="517"/>
      <c r="V14" s="518"/>
      <c r="W14" s="519"/>
      <c r="X14" s="431"/>
      <c r="Y14" s="431"/>
      <c r="Z14" s="431"/>
      <c r="AA14" s="431"/>
      <c r="AB14" s="432"/>
      <c r="AC14" s="509">
        <v>10.3</v>
      </c>
      <c r="AD14" s="510"/>
      <c r="AE14" s="510"/>
      <c r="AF14" s="510"/>
      <c r="AG14" s="511"/>
      <c r="AH14" s="509">
        <v>11.3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107.4</v>
      </c>
      <c r="CU14" s="488"/>
      <c r="CV14" s="488"/>
      <c r="CW14" s="488"/>
      <c r="CX14" s="488"/>
      <c r="CY14" s="488"/>
      <c r="CZ14" s="488"/>
      <c r="DA14" s="489"/>
      <c r="DB14" s="520">
        <v>110.3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32649</v>
      </c>
      <c r="S15" s="517"/>
      <c r="T15" s="517"/>
      <c r="U15" s="517"/>
      <c r="V15" s="518"/>
      <c r="W15" s="504" t="s">
        <v>131</v>
      </c>
      <c r="X15" s="428"/>
      <c r="Y15" s="428"/>
      <c r="Z15" s="428"/>
      <c r="AA15" s="428"/>
      <c r="AB15" s="429"/>
      <c r="AC15" s="391">
        <v>3734</v>
      </c>
      <c r="AD15" s="392"/>
      <c r="AE15" s="392"/>
      <c r="AF15" s="392"/>
      <c r="AG15" s="393"/>
      <c r="AH15" s="391">
        <v>3991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3851646</v>
      </c>
      <c r="BO15" s="411"/>
      <c r="BP15" s="411"/>
      <c r="BQ15" s="411"/>
      <c r="BR15" s="411"/>
      <c r="BS15" s="411"/>
      <c r="BT15" s="411"/>
      <c r="BU15" s="412"/>
      <c r="BV15" s="410">
        <v>3872689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v>
      </c>
      <c r="AD16" s="510"/>
      <c r="AE16" s="510"/>
      <c r="AF16" s="510"/>
      <c r="AG16" s="511"/>
      <c r="AH16" s="509">
        <v>25.9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11634602</v>
      </c>
      <c r="BO16" s="416"/>
      <c r="BP16" s="416"/>
      <c r="BQ16" s="416"/>
      <c r="BR16" s="416"/>
      <c r="BS16" s="416"/>
      <c r="BT16" s="416"/>
      <c r="BU16" s="417"/>
      <c r="BV16" s="415">
        <v>11241007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9645</v>
      </c>
      <c r="AD17" s="392"/>
      <c r="AE17" s="392"/>
      <c r="AF17" s="392"/>
      <c r="AG17" s="393"/>
      <c r="AH17" s="391">
        <v>9664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4871264</v>
      </c>
      <c r="BO17" s="416"/>
      <c r="BP17" s="416"/>
      <c r="BQ17" s="416"/>
      <c r="BR17" s="416"/>
      <c r="BS17" s="416"/>
      <c r="BT17" s="416"/>
      <c r="BU17" s="417"/>
      <c r="BV17" s="415">
        <v>4902364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616.4</v>
      </c>
      <c r="M18" s="480"/>
      <c r="N18" s="480"/>
      <c r="O18" s="480"/>
      <c r="P18" s="480"/>
      <c r="Q18" s="480"/>
      <c r="R18" s="481"/>
      <c r="S18" s="481"/>
      <c r="T18" s="481"/>
      <c r="U18" s="481"/>
      <c r="V18" s="482"/>
      <c r="W18" s="496"/>
      <c r="X18" s="497"/>
      <c r="Y18" s="497"/>
      <c r="Z18" s="497"/>
      <c r="AA18" s="497"/>
      <c r="AB18" s="505"/>
      <c r="AC18" s="379">
        <v>64.7</v>
      </c>
      <c r="AD18" s="380"/>
      <c r="AE18" s="380"/>
      <c r="AF18" s="380"/>
      <c r="AG18" s="483"/>
      <c r="AH18" s="379">
        <v>62.8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13381714</v>
      </c>
      <c r="BO18" s="416"/>
      <c r="BP18" s="416"/>
      <c r="BQ18" s="416"/>
      <c r="BR18" s="416"/>
      <c r="BS18" s="416"/>
      <c r="BT18" s="416"/>
      <c r="BU18" s="417"/>
      <c r="BV18" s="415">
        <v>13297274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16363878</v>
      </c>
      <c r="BO19" s="416"/>
      <c r="BP19" s="416"/>
      <c r="BQ19" s="416"/>
      <c r="BR19" s="416"/>
      <c r="BS19" s="416"/>
      <c r="BT19" s="416"/>
      <c r="BU19" s="417"/>
      <c r="BV19" s="415">
        <v>17078227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12783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26556689</v>
      </c>
      <c r="BO23" s="416"/>
      <c r="BP23" s="416"/>
      <c r="BQ23" s="416"/>
      <c r="BR23" s="416"/>
      <c r="BS23" s="416"/>
      <c r="BT23" s="416"/>
      <c r="BU23" s="417"/>
      <c r="BV23" s="415">
        <v>27596062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7360</v>
      </c>
      <c r="R24" s="392"/>
      <c r="S24" s="392"/>
      <c r="T24" s="392"/>
      <c r="U24" s="392"/>
      <c r="V24" s="393"/>
      <c r="W24" s="457"/>
      <c r="X24" s="448"/>
      <c r="Y24" s="449"/>
      <c r="Z24" s="388" t="s">
        <v>155</v>
      </c>
      <c r="AA24" s="389"/>
      <c r="AB24" s="389"/>
      <c r="AC24" s="389"/>
      <c r="AD24" s="389"/>
      <c r="AE24" s="389"/>
      <c r="AF24" s="389"/>
      <c r="AG24" s="390"/>
      <c r="AH24" s="391">
        <v>330</v>
      </c>
      <c r="AI24" s="392"/>
      <c r="AJ24" s="392"/>
      <c r="AK24" s="392"/>
      <c r="AL24" s="393"/>
      <c r="AM24" s="391">
        <v>1038840</v>
      </c>
      <c r="AN24" s="392"/>
      <c r="AO24" s="392"/>
      <c r="AP24" s="392"/>
      <c r="AQ24" s="392"/>
      <c r="AR24" s="393"/>
      <c r="AS24" s="391">
        <v>3148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19562978</v>
      </c>
      <c r="BO24" s="416"/>
      <c r="BP24" s="416"/>
      <c r="BQ24" s="416"/>
      <c r="BR24" s="416"/>
      <c r="BS24" s="416"/>
      <c r="BT24" s="416"/>
      <c r="BU24" s="417"/>
      <c r="BV24" s="415">
        <v>20683183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6478</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413627</v>
      </c>
      <c r="BO25" s="411"/>
      <c r="BP25" s="411"/>
      <c r="BQ25" s="411"/>
      <c r="BR25" s="411"/>
      <c r="BS25" s="411"/>
      <c r="BT25" s="411"/>
      <c r="BU25" s="412"/>
      <c r="BV25" s="410">
        <v>539779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5792</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15160</v>
      </c>
      <c r="AN26" s="392"/>
      <c r="AO26" s="392"/>
      <c r="AP26" s="392"/>
      <c r="AQ26" s="392"/>
      <c r="AR26" s="393"/>
      <c r="AS26" s="391">
        <v>3032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4700</v>
      </c>
      <c r="R27" s="392"/>
      <c r="S27" s="392"/>
      <c r="T27" s="392"/>
      <c r="U27" s="392"/>
      <c r="V27" s="393"/>
      <c r="W27" s="457"/>
      <c r="X27" s="448"/>
      <c r="Y27" s="449"/>
      <c r="Z27" s="388" t="s">
        <v>164</v>
      </c>
      <c r="AA27" s="389"/>
      <c r="AB27" s="389"/>
      <c r="AC27" s="389"/>
      <c r="AD27" s="389"/>
      <c r="AE27" s="389"/>
      <c r="AF27" s="389"/>
      <c r="AG27" s="390"/>
      <c r="AH27" s="391">
        <v>18</v>
      </c>
      <c r="AI27" s="392"/>
      <c r="AJ27" s="392"/>
      <c r="AK27" s="392"/>
      <c r="AL27" s="393"/>
      <c r="AM27" s="391">
        <v>58240</v>
      </c>
      <c r="AN27" s="392"/>
      <c r="AO27" s="392"/>
      <c r="AP27" s="392"/>
      <c r="AQ27" s="392"/>
      <c r="AR27" s="393"/>
      <c r="AS27" s="391">
        <v>3236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998512</v>
      </c>
      <c r="BO27" s="419"/>
      <c r="BP27" s="419"/>
      <c r="BQ27" s="419"/>
      <c r="BR27" s="419"/>
      <c r="BS27" s="419"/>
      <c r="BT27" s="419"/>
      <c r="BU27" s="420"/>
      <c r="BV27" s="418">
        <v>998040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4150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3835637</v>
      </c>
      <c r="BO28" s="411"/>
      <c r="BP28" s="411"/>
      <c r="BQ28" s="411"/>
      <c r="BR28" s="411"/>
      <c r="BS28" s="411"/>
      <c r="BT28" s="411"/>
      <c r="BU28" s="412"/>
      <c r="BV28" s="410">
        <v>3578533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3800</v>
      </c>
      <c r="R29" s="392"/>
      <c r="S29" s="392"/>
      <c r="T29" s="392"/>
      <c r="U29" s="392"/>
      <c r="V29" s="393"/>
      <c r="W29" s="458"/>
      <c r="X29" s="459"/>
      <c r="Y29" s="460"/>
      <c r="Z29" s="388" t="s">
        <v>171</v>
      </c>
      <c r="AA29" s="389"/>
      <c r="AB29" s="389"/>
      <c r="AC29" s="389"/>
      <c r="AD29" s="389"/>
      <c r="AE29" s="389"/>
      <c r="AF29" s="389"/>
      <c r="AG29" s="390"/>
      <c r="AH29" s="391">
        <v>348</v>
      </c>
      <c r="AI29" s="392"/>
      <c r="AJ29" s="392"/>
      <c r="AK29" s="392"/>
      <c r="AL29" s="393"/>
      <c r="AM29" s="391">
        <v>1097080</v>
      </c>
      <c r="AN29" s="392"/>
      <c r="AO29" s="392"/>
      <c r="AP29" s="392"/>
      <c r="AQ29" s="392"/>
      <c r="AR29" s="393"/>
      <c r="AS29" s="391">
        <v>3153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1277864</v>
      </c>
      <c r="BO29" s="416"/>
      <c r="BP29" s="416"/>
      <c r="BQ29" s="416"/>
      <c r="BR29" s="416"/>
      <c r="BS29" s="416"/>
      <c r="BT29" s="416"/>
      <c r="BU29" s="417"/>
      <c r="BV29" s="415">
        <v>1286571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3092724</v>
      </c>
      <c r="BO30" s="419"/>
      <c r="BP30" s="419"/>
      <c r="BQ30" s="419"/>
      <c r="BR30" s="419"/>
      <c r="BS30" s="419"/>
      <c r="BT30" s="419"/>
      <c r="BU30" s="420"/>
      <c r="BV30" s="418">
        <v>2653919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船井郡衛生管理組合(一般会計)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南丹市福祉シルバー人材センター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市営バス運行事業特別会計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国民健康保険南丹病院組合(病院事業会計)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南丹市情報センター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京都中部広域消防組合(一般会計)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園部町振興公社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京都府市町村議会議員公務災害補償等組合(一般会計)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園部町農業公社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京都府市町村職員退職手当組合（一般会計）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そのべまちづくり工房</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京都府自治会館管理組合(一般会計)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八木町農業公社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京都府後期高齢者医療広域連合(一般会計)</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日吉ふるさと</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京都府後期高齢者医療広域連合(後期高齢者医療特別会計)</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美山ふるさと</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京都府住宅新築資金等貸付事業管理組合(一般会計)</v>
      </c>
      <c r="BZ42" s="374"/>
      <c r="CA42" s="374"/>
      <c r="CB42" s="374"/>
      <c r="CC42" s="374"/>
      <c r="CD42" s="374"/>
      <c r="CE42" s="374"/>
      <c r="CF42" s="374"/>
      <c r="CG42" s="374"/>
      <c r="CH42" s="374"/>
      <c r="CI42" s="374"/>
      <c r="CJ42" s="374"/>
      <c r="CK42" s="374"/>
      <c r="CL42" s="374"/>
      <c r="CM42" s="374"/>
      <c r="CN42" s="167"/>
      <c r="CO42" s="375">
        <f t="shared" si="3"/>
        <v>28</v>
      </c>
      <c r="CP42" s="375"/>
      <c r="CQ42" s="374" t="str">
        <f>IF('各会計、関係団体の財政状況及び健全化判断比率'!BS15="","",'各会計、関係団体の財政状況及び健全化判断比率'!BS15)</f>
        <v>美山健康会</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京都府住宅新築資金等貸付事業管理組合(特別会計)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526</v>
      </c>
      <c r="D34" s="1184"/>
      <c r="E34" s="1185"/>
      <c r="F34" s="32">
        <v>14.03</v>
      </c>
      <c r="G34" s="33">
        <v>14.33</v>
      </c>
      <c r="H34" s="33">
        <v>15.21</v>
      </c>
      <c r="I34" s="33">
        <v>16.23</v>
      </c>
      <c r="J34" s="34">
        <v>17.09</v>
      </c>
      <c r="K34" s="22"/>
      <c r="L34" s="22"/>
      <c r="M34" s="22"/>
      <c r="N34" s="22"/>
      <c r="O34" s="22"/>
      <c r="P34" s="22"/>
    </row>
    <row r="35" spans="1:16" ht="39" customHeight="1" x14ac:dyDescent="0.15">
      <c r="A35" s="22"/>
      <c r="B35" s="35"/>
      <c r="C35" s="1178" t="s">
        <v>527</v>
      </c>
      <c r="D35" s="1179"/>
      <c r="E35" s="1180"/>
      <c r="F35" s="36">
        <v>2.35</v>
      </c>
      <c r="G35" s="37">
        <v>3.98</v>
      </c>
      <c r="H35" s="37">
        <v>4.37</v>
      </c>
      <c r="I35" s="37">
        <v>3.55</v>
      </c>
      <c r="J35" s="38">
        <v>3.29</v>
      </c>
      <c r="K35" s="22"/>
      <c r="L35" s="22"/>
      <c r="M35" s="22"/>
      <c r="N35" s="22"/>
      <c r="O35" s="22"/>
      <c r="P35" s="22"/>
    </row>
    <row r="36" spans="1:16" ht="39" customHeight="1" x14ac:dyDescent="0.15">
      <c r="A36" s="22"/>
      <c r="B36" s="35"/>
      <c r="C36" s="1178" t="s">
        <v>528</v>
      </c>
      <c r="D36" s="1179"/>
      <c r="E36" s="1180"/>
      <c r="F36" s="36">
        <v>0.61</v>
      </c>
      <c r="G36" s="37">
        <v>0.51</v>
      </c>
      <c r="H36" s="37">
        <v>0.51</v>
      </c>
      <c r="I36" s="37">
        <v>1.07</v>
      </c>
      <c r="J36" s="38">
        <v>0.81</v>
      </c>
      <c r="K36" s="22"/>
      <c r="L36" s="22"/>
      <c r="M36" s="22"/>
      <c r="N36" s="22"/>
      <c r="O36" s="22"/>
      <c r="P36" s="22"/>
    </row>
    <row r="37" spans="1:16" ht="39" customHeight="1" x14ac:dyDescent="0.15">
      <c r="A37" s="22"/>
      <c r="B37" s="35"/>
      <c r="C37" s="1178" t="s">
        <v>529</v>
      </c>
      <c r="D37" s="1179"/>
      <c r="E37" s="1180"/>
      <c r="F37" s="36">
        <v>0.78</v>
      </c>
      <c r="G37" s="37">
        <v>0.23</v>
      </c>
      <c r="H37" s="37">
        <v>0.69</v>
      </c>
      <c r="I37" s="37">
        <v>0.23</v>
      </c>
      <c r="J37" s="38">
        <v>0.48</v>
      </c>
      <c r="K37" s="22"/>
      <c r="L37" s="22"/>
      <c r="M37" s="22"/>
      <c r="N37" s="22"/>
      <c r="O37" s="22"/>
      <c r="P37" s="22"/>
    </row>
    <row r="38" spans="1:16" ht="39" customHeight="1" x14ac:dyDescent="0.15">
      <c r="A38" s="22"/>
      <c r="B38" s="35"/>
      <c r="C38" s="1178" t="s">
        <v>530</v>
      </c>
      <c r="D38" s="1179"/>
      <c r="E38" s="1180"/>
      <c r="F38" s="36">
        <v>0.31</v>
      </c>
      <c r="G38" s="37">
        <v>0.3</v>
      </c>
      <c r="H38" s="37">
        <v>0.4</v>
      </c>
      <c r="I38" s="37">
        <v>0.37</v>
      </c>
      <c r="J38" s="38">
        <v>0.28999999999999998</v>
      </c>
      <c r="K38" s="22"/>
      <c r="L38" s="22"/>
      <c r="M38" s="22"/>
      <c r="N38" s="22"/>
      <c r="O38" s="22"/>
      <c r="P38" s="22"/>
    </row>
    <row r="39" spans="1:16" ht="39" customHeight="1" x14ac:dyDescent="0.15">
      <c r="A39" s="22"/>
      <c r="B39" s="35"/>
      <c r="C39" s="1178" t="s">
        <v>531</v>
      </c>
      <c r="D39" s="1179"/>
      <c r="E39" s="1180"/>
      <c r="F39" s="36">
        <v>7.0000000000000007E-2</v>
      </c>
      <c r="G39" s="37">
        <v>0.06</v>
      </c>
      <c r="H39" s="37">
        <v>0.13</v>
      </c>
      <c r="I39" s="37">
        <v>0.2</v>
      </c>
      <c r="J39" s="38">
        <v>0.19</v>
      </c>
      <c r="K39" s="22"/>
      <c r="L39" s="22"/>
      <c r="M39" s="22"/>
      <c r="N39" s="22"/>
      <c r="O39" s="22"/>
      <c r="P39" s="22"/>
    </row>
    <row r="40" spans="1:16" ht="39" customHeight="1" x14ac:dyDescent="0.15">
      <c r="A40" s="22"/>
      <c r="B40" s="35"/>
      <c r="C40" s="1178" t="s">
        <v>532</v>
      </c>
      <c r="D40" s="1179"/>
      <c r="E40" s="1180"/>
      <c r="F40" s="36">
        <v>0.05</v>
      </c>
      <c r="G40" s="37">
        <v>0.05</v>
      </c>
      <c r="H40" s="37">
        <v>0.04</v>
      </c>
      <c r="I40" s="37">
        <v>0.05</v>
      </c>
      <c r="J40" s="38">
        <v>0.05</v>
      </c>
      <c r="K40" s="22"/>
      <c r="L40" s="22"/>
      <c r="M40" s="22"/>
      <c r="N40" s="22"/>
      <c r="O40" s="22"/>
      <c r="P40" s="22"/>
    </row>
    <row r="41" spans="1:16" ht="39" customHeight="1" x14ac:dyDescent="0.15">
      <c r="A41" s="22"/>
      <c r="B41" s="35"/>
      <c r="C41" s="1178" t="s">
        <v>533</v>
      </c>
      <c r="D41" s="1179"/>
      <c r="E41" s="1180"/>
      <c r="F41" s="36">
        <v>0.03</v>
      </c>
      <c r="G41" s="37">
        <v>0.02</v>
      </c>
      <c r="H41" s="37">
        <v>0.02</v>
      </c>
      <c r="I41" s="37">
        <v>0.02</v>
      </c>
      <c r="J41" s="38">
        <v>0.01</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3511</v>
      </c>
      <c r="L45" s="60">
        <v>3474</v>
      </c>
      <c r="M45" s="60">
        <v>3493</v>
      </c>
      <c r="N45" s="60">
        <v>3247</v>
      </c>
      <c r="O45" s="61">
        <v>3246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1415</v>
      </c>
      <c r="L48" s="64">
        <v>1361</v>
      </c>
      <c r="M48" s="64">
        <v>1322</v>
      </c>
      <c r="N48" s="64">
        <v>1245</v>
      </c>
      <c r="O48" s="65">
        <v>1349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219</v>
      </c>
      <c r="L49" s="64">
        <v>166</v>
      </c>
      <c r="M49" s="64">
        <v>213</v>
      </c>
      <c r="N49" s="64">
        <v>271</v>
      </c>
      <c r="O49" s="65">
        <v>341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3490</v>
      </c>
      <c r="L52" s="64">
        <v>3481</v>
      </c>
      <c r="M52" s="64">
        <v>3462</v>
      </c>
      <c r="N52" s="64">
        <v>3331</v>
      </c>
      <c r="O52" s="65">
        <v>3475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1655</v>
      </c>
      <c r="L53" s="69">
        <v>1520</v>
      </c>
      <c r="M53" s="69">
        <v>1566</v>
      </c>
      <c r="N53" s="69">
        <v>1432</v>
      </c>
      <c r="O53" s="70">
        <v>1461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28223</v>
      </c>
      <c r="J41" s="83">
        <v>27615</v>
      </c>
      <c r="K41" s="83">
        <v>27256</v>
      </c>
      <c r="L41" s="83">
        <v>27588</v>
      </c>
      <c r="M41" s="84">
        <v>26549</v>
      </c>
    </row>
    <row r="42" spans="2:13" ht="27.75" customHeight="1" x14ac:dyDescent="0.15">
      <c r="B42" s="1204"/>
      <c r="C42" s="1205"/>
      <c r="D42" s="85"/>
      <c r="E42" s="1208" t="s">
        <v>26</v>
      </c>
      <c r="F42" s="1208"/>
      <c r="G42" s="1208"/>
      <c r="H42" s="1209"/>
      <c r="I42" s="86">
        <v>2388</v>
      </c>
      <c r="J42" s="87">
        <v>1883</v>
      </c>
      <c r="K42" s="87">
        <v>1609</v>
      </c>
      <c r="L42" s="87" t="s">
        <v>481</v>
      </c>
      <c r="M42" s="88" t="s">
        <v>481</v>
      </c>
    </row>
    <row r="43" spans="2:13" ht="27.75" customHeight="1" x14ac:dyDescent="0.15">
      <c r="B43" s="1204"/>
      <c r="C43" s="1205"/>
      <c r="D43" s="85"/>
      <c r="E43" s="1208" t="s">
        <v>27</v>
      </c>
      <c r="F43" s="1208"/>
      <c r="G43" s="1208"/>
      <c r="H43" s="1209"/>
      <c r="I43" s="86">
        <v>21705</v>
      </c>
      <c r="J43" s="87">
        <v>20631</v>
      </c>
      <c r="K43" s="87">
        <v>20282</v>
      </c>
      <c r="L43" s="87">
        <v>20142</v>
      </c>
      <c r="M43" s="88">
        <v>21708</v>
      </c>
    </row>
    <row r="44" spans="2:13" ht="27.75" customHeight="1" x14ac:dyDescent="0.15">
      <c r="B44" s="1204"/>
      <c r="C44" s="1205"/>
      <c r="D44" s="85"/>
      <c r="E44" s="1208" t="s">
        <v>28</v>
      </c>
      <c r="F44" s="1208"/>
      <c r="G44" s="1208"/>
      <c r="H44" s="1209"/>
      <c r="I44" s="86">
        <v>2753</v>
      </c>
      <c r="J44" s="87">
        <v>2802</v>
      </c>
      <c r="K44" s="87">
        <v>2850</v>
      </c>
      <c r="L44" s="87">
        <v>2847</v>
      </c>
      <c r="M44" s="88">
        <v>2710</v>
      </c>
    </row>
    <row r="45" spans="2:13" ht="27.75" customHeight="1" x14ac:dyDescent="0.15">
      <c r="B45" s="1204"/>
      <c r="C45" s="1205"/>
      <c r="D45" s="85"/>
      <c r="E45" s="1208" t="s">
        <v>29</v>
      </c>
      <c r="F45" s="1208"/>
      <c r="G45" s="1208"/>
      <c r="H45" s="1209"/>
      <c r="I45" s="86">
        <v>2927</v>
      </c>
      <c r="J45" s="87">
        <v>2953</v>
      </c>
      <c r="K45" s="87">
        <v>2855</v>
      </c>
      <c r="L45" s="87">
        <v>2816</v>
      </c>
      <c r="M45" s="88">
        <v>2873</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7318</v>
      </c>
      <c r="J50" s="87">
        <v>7033</v>
      </c>
      <c r="K50" s="87">
        <v>6257</v>
      </c>
      <c r="L50" s="87">
        <v>6186</v>
      </c>
      <c r="M50" s="88">
        <v>6490</v>
      </c>
    </row>
    <row r="51" spans="2:13" ht="27.75" customHeight="1" x14ac:dyDescent="0.15">
      <c r="B51" s="1204"/>
      <c r="C51" s="1205"/>
      <c r="D51" s="85"/>
      <c r="E51" s="1208" t="s">
        <v>36</v>
      </c>
      <c r="F51" s="1208"/>
      <c r="G51" s="1208"/>
      <c r="H51" s="1209"/>
      <c r="I51" s="86">
        <v>1433</v>
      </c>
      <c r="J51" s="87">
        <v>1569</v>
      </c>
      <c r="K51" s="87">
        <v>1611</v>
      </c>
      <c r="L51" s="87">
        <v>1508</v>
      </c>
      <c r="M51" s="88">
        <v>1337</v>
      </c>
    </row>
    <row r="52" spans="2:13" ht="27.75" customHeight="1" x14ac:dyDescent="0.15">
      <c r="B52" s="1206"/>
      <c r="C52" s="1207"/>
      <c r="D52" s="85"/>
      <c r="E52" s="1208" t="s">
        <v>37</v>
      </c>
      <c r="F52" s="1208"/>
      <c r="G52" s="1208"/>
      <c r="H52" s="1209"/>
      <c r="I52" s="86">
        <v>34006</v>
      </c>
      <c r="J52" s="87">
        <v>33437</v>
      </c>
      <c r="K52" s="87">
        <v>33556</v>
      </c>
      <c r="L52" s="87">
        <v>33276</v>
      </c>
      <c r="M52" s="88">
        <v>34282</v>
      </c>
    </row>
    <row r="53" spans="2:13" ht="27.75" customHeight="1" thickBot="1" x14ac:dyDescent="0.2">
      <c r="B53" s="1210" t="s">
        <v>21</v>
      </c>
      <c r="C53" s="1211"/>
      <c r="D53" s="92"/>
      <c r="E53" s="1212" t="s">
        <v>38</v>
      </c>
      <c r="F53" s="1212"/>
      <c r="G53" s="1212"/>
      <c r="H53" s="1213"/>
      <c r="I53" s="93">
        <v>15239</v>
      </c>
      <c r="J53" s="94">
        <v>13846</v>
      </c>
      <c r="K53" s="94">
        <v>13428</v>
      </c>
      <c r="L53" s="94">
        <v>12423</v>
      </c>
      <c r="M53" s="95">
        <v>11731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3" t="s">
        <v>572</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574</v>
      </c>
      <c r="H51" s="1246"/>
      <c r="I51" s="1251" t="s">
        <v>575</v>
      </c>
      <c r="J51" s="1251"/>
      <c r="K51" s="1255"/>
      <c r="L51" s="1255"/>
      <c r="M51" s="1255"/>
      <c r="N51" s="1221">
        <v>110.3</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576</v>
      </c>
      <c r="J53" s="1231"/>
      <c r="K53" s="1256"/>
      <c r="L53" s="1256"/>
      <c r="M53" s="1256"/>
      <c r="N53" s="1253">
        <v>47.4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577</v>
      </c>
      <c r="H55" s="1226"/>
      <c r="I55" s="1231" t="s">
        <v>575</v>
      </c>
      <c r="J55" s="1231"/>
      <c r="K55" s="1255"/>
      <c r="L55" s="1255"/>
      <c r="M55" s="1255"/>
      <c r="N55" s="1221">
        <v>58.5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576</v>
      </c>
      <c r="J57" s="1223"/>
      <c r="K57" s="1256"/>
      <c r="L57" s="1256"/>
      <c r="M57" s="1256"/>
      <c r="N57" s="1253">
        <v>52.9</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3" t="s">
        <v>579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580</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574</v>
      </c>
      <c r="H73" s="1246"/>
      <c r="I73" s="1251" t="s">
        <v>575</v>
      </c>
      <c r="J73" s="1251"/>
      <c r="K73" s="1232">
        <v>134.5</v>
      </c>
      <c r="L73" s="1232">
        <v>121.2</v>
      </c>
      <c r="M73" s="1221">
        <v>120.3</v>
      </c>
      <c r="N73" s="1221">
        <v>110.3</v>
      </c>
      <c r="O73" s="1221">
        <v>107.4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581</v>
      </c>
      <c r="J75" s="1231"/>
      <c r="K75" s="1253">
        <v>17.100000000000001</v>
      </c>
      <c r="L75" s="1253">
        <v>15.1</v>
      </c>
      <c r="M75" s="1253">
        <v>13.9</v>
      </c>
      <c r="N75" s="1253">
        <v>13.3</v>
      </c>
      <c r="O75" s="1253">
        <v>13.3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577</v>
      </c>
      <c r="H77" s="1226"/>
      <c r="I77" s="1231" t="s">
        <v>575</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581</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100231</v>
      </c>
      <c r="E3" s="118"/>
      <c r="F3" s="119">
        <v>75709</v>
      </c>
      <c r="G3" s="120"/>
      <c r="H3" s="121"/>
    </row>
    <row r="4" spans="1:8" x14ac:dyDescent="0.15">
      <c r="A4" s="122"/>
      <c r="B4" s="123"/>
      <c r="C4" s="124"/>
      <c r="D4" s="125">
        <v>63512</v>
      </c>
      <c r="E4" s="126"/>
      <c r="F4" s="127">
        <v>35212</v>
      </c>
      <c r="G4" s="128"/>
      <c r="H4" s="129"/>
    </row>
    <row r="5" spans="1:8" x14ac:dyDescent="0.15">
      <c r="A5" s="110" t="s">
        <v>515</v>
      </c>
      <c r="B5" s="115"/>
      <c r="C5" s="116"/>
      <c r="D5" s="117">
        <v>92920</v>
      </c>
      <c r="E5" s="118"/>
      <c r="F5" s="119">
        <v>90961</v>
      </c>
      <c r="G5" s="120"/>
      <c r="H5" s="121"/>
    </row>
    <row r="6" spans="1:8" x14ac:dyDescent="0.15">
      <c r="A6" s="122"/>
      <c r="B6" s="123"/>
      <c r="C6" s="124"/>
      <c r="D6" s="125">
        <v>74983</v>
      </c>
      <c r="E6" s="126"/>
      <c r="F6" s="127">
        <v>37720</v>
      </c>
      <c r="G6" s="128"/>
      <c r="H6" s="129"/>
    </row>
    <row r="7" spans="1:8" x14ac:dyDescent="0.15">
      <c r="A7" s="110" t="s">
        <v>516</v>
      </c>
      <c r="B7" s="115"/>
      <c r="C7" s="116"/>
      <c r="D7" s="117">
        <v>121797</v>
      </c>
      <c r="E7" s="118"/>
      <c r="F7" s="119">
        <v>106614</v>
      </c>
      <c r="G7" s="120"/>
      <c r="H7" s="121"/>
    </row>
    <row r="8" spans="1:8" x14ac:dyDescent="0.15">
      <c r="A8" s="122"/>
      <c r="B8" s="123"/>
      <c r="C8" s="124"/>
      <c r="D8" s="125">
        <v>86635</v>
      </c>
      <c r="E8" s="126"/>
      <c r="F8" s="127">
        <v>45545</v>
      </c>
      <c r="G8" s="128"/>
      <c r="H8" s="129"/>
    </row>
    <row r="9" spans="1:8" x14ac:dyDescent="0.15">
      <c r="A9" s="110" t="s">
        <v>517</v>
      </c>
      <c r="B9" s="115"/>
      <c r="C9" s="116"/>
      <c r="D9" s="117">
        <v>132400</v>
      </c>
      <c r="E9" s="118"/>
      <c r="F9" s="119">
        <v>85459</v>
      </c>
      <c r="G9" s="120"/>
      <c r="H9" s="121"/>
    </row>
    <row r="10" spans="1:8" x14ac:dyDescent="0.15">
      <c r="A10" s="122"/>
      <c r="B10" s="123"/>
      <c r="C10" s="124"/>
      <c r="D10" s="125">
        <v>95950</v>
      </c>
      <c r="E10" s="126"/>
      <c r="F10" s="127">
        <v>44378</v>
      </c>
      <c r="G10" s="128"/>
      <c r="H10" s="129"/>
    </row>
    <row r="11" spans="1:8" x14ac:dyDescent="0.15">
      <c r="A11" s="110" t="s">
        <v>518</v>
      </c>
      <c r="B11" s="115"/>
      <c r="C11" s="116"/>
      <c r="D11" s="117">
        <v>63092</v>
      </c>
      <c r="E11" s="118"/>
      <c r="F11" s="119">
        <v>83280</v>
      </c>
      <c r="G11" s="120"/>
      <c r="H11" s="121"/>
    </row>
    <row r="12" spans="1:8" x14ac:dyDescent="0.15">
      <c r="A12" s="122"/>
      <c r="B12" s="123"/>
      <c r="C12" s="130"/>
      <c r="D12" s="125">
        <v>39713</v>
      </c>
      <c r="E12" s="126"/>
      <c r="F12" s="127">
        <v>43123</v>
      </c>
      <c r="G12" s="128"/>
      <c r="H12" s="129"/>
    </row>
    <row r="13" spans="1:8" x14ac:dyDescent="0.15">
      <c r="A13" s="110"/>
      <c r="B13" s="115"/>
      <c r="C13" s="131"/>
      <c r="D13" s="132">
        <v>102088</v>
      </c>
      <c r="E13" s="133"/>
      <c r="F13" s="134">
        <v>88405</v>
      </c>
      <c r="G13" s="135"/>
      <c r="H13" s="121"/>
    </row>
    <row r="14" spans="1:8" x14ac:dyDescent="0.15">
      <c r="A14" s="122"/>
      <c r="B14" s="123"/>
      <c r="C14" s="124"/>
      <c r="D14" s="125">
        <v>72159</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2.38</v>
      </c>
      <c r="C19" s="136">
        <f>ROUND(VALUE(SUBSTITUTE(実質収支比率等に係る経年分析!G$48,"▲","-")),2)</f>
        <v>4.0199999999999996</v>
      </c>
      <c r="D19" s="136">
        <f>ROUND(VALUE(SUBSTITUTE(実質収支比率等に係る経年分析!H$48,"▲","-")),2)</f>
        <v>4.4000000000000004</v>
      </c>
      <c r="E19" s="136">
        <f>ROUND(VALUE(SUBSTITUTE(実質収支比率等に係る経年分析!I$48,"▲","-")),2)</f>
        <v>3.57</v>
      </c>
      <c r="F19" s="136">
        <f>ROUND(VALUE(SUBSTITUTE(実質収支比率等に係る経年分析!J$48,"▲","-")),2)</f>
        <v>3.31</v>
      </c>
    </row>
    <row r="20" spans="1:11" x14ac:dyDescent="0.15">
      <c r="A20" s="136" t="s">
        <v>43</v>
      </c>
      <c r="B20" s="136">
        <f>ROUND(VALUE(SUBSTITUTE(実質収支比率等に係る経年分析!F$47,"▲","-")),2)</f>
        <v>22.53</v>
      </c>
      <c r="C20" s="136">
        <f>ROUND(VALUE(SUBSTITUTE(実質収支比率等に係る経年分析!G$47,"▲","-")),2)</f>
        <v>22.19</v>
      </c>
      <c r="D20" s="136">
        <f>ROUND(VALUE(SUBSTITUTE(実質収支比率等に係る経年分析!H$47,"▲","-")),2)</f>
        <v>22.58</v>
      </c>
      <c r="E20" s="136">
        <f>ROUND(VALUE(SUBSTITUTE(実質収支比率等に係る経年分析!I$47,"▲","-")),2)</f>
        <v>24.84</v>
      </c>
      <c r="F20" s="136">
        <f>ROUND(VALUE(SUBSTITUTE(実質収支比率等に係る経年分析!J$47,"▲","-")),2)</f>
        <v>27.02</v>
      </c>
    </row>
    <row r="21" spans="1:11" x14ac:dyDescent="0.15">
      <c r="A21" s="136" t="s">
        <v>44</v>
      </c>
      <c r="B21" s="136">
        <f>IF(ISNUMBER(VALUE(SUBSTITUTE(実質収支比率等に係る経年分析!F$49,"▲","-"))),ROUND(VALUE(SUBSTITUTE(実質収支比率等に係る経年分析!F$49,"▲","-")),2),NA())</f>
        <v>4.8099999999999996</v>
      </c>
      <c r="C21" s="136">
        <f>IF(ISNUMBER(VALUE(SUBSTITUTE(実質収支比率等に係る経年分析!G$49,"▲","-"))),ROUND(VALUE(SUBSTITUTE(実質収支比率等に係る経年分析!G$49,"▲","-")),2),NA())</f>
        <v>2.42</v>
      </c>
      <c r="D21" s="136">
        <f>IF(ISNUMBER(VALUE(SUBSTITUTE(実質収支比率等に係る経年分析!H$49,"▲","-"))),ROUND(VALUE(SUBSTITUTE(実質収支比率等に係る経年分析!H$49,"▲","-")),2),NA())</f>
        <v>2.8</v>
      </c>
      <c r="E21" s="136">
        <f>IF(ISNUMBER(VALUE(SUBSTITUTE(実質収支比率等に係る経年分析!I$49,"▲","-"))),ROUND(VALUE(SUBSTITUTE(実質収支比率等に係る経年分析!I$49,"▲","-")),2),NA())</f>
        <v>2.61</v>
      </c>
      <c r="F21" s="136">
        <f>IF(ISNUMBER(VALUE(SUBSTITUTE(実質収支比率等に係る経年分析!J$49,"▲","-"))),ROUND(VALUE(SUBSTITUTE(実質収支比率等に係る経年分析!J$49,"▲","-")),2),NA())</f>
        <v>1.49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市営バス運行事業特別会計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3.29</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3490</v>
      </c>
      <c r="E42" s="138"/>
      <c r="F42" s="138"/>
      <c r="G42" s="138">
        <f>'実質公債費比率（分子）の構造'!L$52</f>
        <v>3481</v>
      </c>
      <c r="H42" s="138"/>
      <c r="I42" s="138"/>
      <c r="J42" s="138">
        <f>'実質公債費比率（分子）の構造'!M$52</f>
        <v>3462</v>
      </c>
      <c r="K42" s="138"/>
      <c r="L42" s="138"/>
      <c r="M42" s="138">
        <f>'実質公債費比率（分子）の構造'!N$52</f>
        <v>3331</v>
      </c>
      <c r="N42" s="138"/>
      <c r="O42" s="138"/>
      <c r="P42" s="138">
        <f>'実質公債費比率（分子）の構造'!O$52</f>
        <v>3475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219</v>
      </c>
      <c r="C45" s="138"/>
      <c r="D45" s="138"/>
      <c r="E45" s="138">
        <f>'実質公債費比率（分子）の構造'!L$49</f>
        <v>166</v>
      </c>
      <c r="F45" s="138"/>
      <c r="G45" s="138"/>
      <c r="H45" s="138">
        <f>'実質公債費比率（分子）の構造'!M$49</f>
        <v>213</v>
      </c>
      <c r="I45" s="138"/>
      <c r="J45" s="138"/>
      <c r="K45" s="138">
        <f>'実質公債費比率（分子）の構造'!N$49</f>
        <v>271</v>
      </c>
      <c r="L45" s="138"/>
      <c r="M45" s="138"/>
      <c r="N45" s="138">
        <f>'実質公債費比率（分子）の構造'!O$49</f>
        <v>341</v>
      </c>
      <c r="O45" s="138"/>
      <c r="P45" s="138"/>
    </row>
    <row r="46" spans="1:16" x14ac:dyDescent="0.15">
      <c r="A46" s="138" t="s">
        <v>55</v>
      </c>
      <c r="B46" s="138">
        <f>'実質公債費比率（分子）の構造'!K$48</f>
        <v>1415</v>
      </c>
      <c r="C46" s="138"/>
      <c r="D46" s="138"/>
      <c r="E46" s="138">
        <f>'実質公債費比率（分子）の構造'!L$48</f>
        <v>1361</v>
      </c>
      <c r="F46" s="138"/>
      <c r="G46" s="138"/>
      <c r="H46" s="138">
        <f>'実質公債費比率（分子）の構造'!M$48</f>
        <v>1322</v>
      </c>
      <c r="I46" s="138"/>
      <c r="J46" s="138"/>
      <c r="K46" s="138">
        <f>'実質公債費比率（分子）の構造'!N$48</f>
        <v>1245</v>
      </c>
      <c r="L46" s="138"/>
      <c r="M46" s="138"/>
      <c r="N46" s="138">
        <f>'実質公債費比率（分子）の構造'!O$48</f>
        <v>1349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3511</v>
      </c>
      <c r="C49" s="138"/>
      <c r="D49" s="138"/>
      <c r="E49" s="138">
        <f>'実質公債費比率（分子）の構造'!L$45</f>
        <v>3474</v>
      </c>
      <c r="F49" s="138"/>
      <c r="G49" s="138"/>
      <c r="H49" s="138">
        <f>'実質公債費比率（分子）の構造'!M$45</f>
        <v>3493</v>
      </c>
      <c r="I49" s="138"/>
      <c r="J49" s="138"/>
      <c r="K49" s="138">
        <f>'実質公債費比率（分子）の構造'!N$45</f>
        <v>3247</v>
      </c>
      <c r="L49" s="138"/>
      <c r="M49" s="138"/>
      <c r="N49" s="138">
        <f>'実質公債費比率（分子）の構造'!O$45</f>
        <v>3246</v>
      </c>
      <c r="O49" s="138"/>
      <c r="P49" s="138"/>
    </row>
    <row r="50" spans="1:16" x14ac:dyDescent="0.15">
      <c r="A50" s="138" t="s">
        <v>59</v>
      </c>
      <c r="B50" s="138" t="e">
        <f>NA()</f>
        <v>#N/A</v>
      </c>
      <c r="C50" s="138">
        <f>IF(ISNUMBER('実質公債費比率（分子）の構造'!K$53),'実質公債費比率（分子）の構造'!K$53,NA())</f>
        <v>1655</v>
      </c>
      <c r="D50" s="138" t="e">
        <f>NA()</f>
        <v>#N/A</v>
      </c>
      <c r="E50" s="138" t="e">
        <f>NA()</f>
        <v>#N/A</v>
      </c>
      <c r="F50" s="138">
        <f>IF(ISNUMBER('実質公債費比率（分子）の構造'!L$53),'実質公債費比率（分子）の構造'!L$53,NA())</f>
        <v>1520</v>
      </c>
      <c r="G50" s="138" t="e">
        <f>NA()</f>
        <v>#N/A</v>
      </c>
      <c r="H50" s="138" t="e">
        <f>NA()</f>
        <v>#N/A</v>
      </c>
      <c r="I50" s="138">
        <f>IF(ISNUMBER('実質公債費比率（分子）の構造'!M$53),'実質公債費比率（分子）の構造'!M$53,NA())</f>
        <v>1566</v>
      </c>
      <c r="J50" s="138" t="e">
        <f>NA()</f>
        <v>#N/A</v>
      </c>
      <c r="K50" s="138" t="e">
        <f>NA()</f>
        <v>#N/A</v>
      </c>
      <c r="L50" s="138">
        <f>IF(ISNUMBER('実質公債費比率（分子）の構造'!N$53),'実質公債費比率（分子）の構造'!N$53,NA())</f>
        <v>1432</v>
      </c>
      <c r="M50" s="138" t="e">
        <f>NA()</f>
        <v>#N/A</v>
      </c>
      <c r="N50" s="138" t="e">
        <f>NA()</f>
        <v>#N/A</v>
      </c>
      <c r="O50" s="138">
        <f>IF(ISNUMBER('実質公債費比率（分子）の構造'!O$53),'実質公債費比率（分子）の構造'!O$53,NA())</f>
        <v>1461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34006</v>
      </c>
      <c r="E56" s="137"/>
      <c r="F56" s="137"/>
      <c r="G56" s="137">
        <f>'将来負担比率（分子）の構造'!J$52</f>
        <v>33437</v>
      </c>
      <c r="H56" s="137"/>
      <c r="I56" s="137"/>
      <c r="J56" s="137">
        <f>'将来負担比率（分子）の構造'!K$52</f>
        <v>33556</v>
      </c>
      <c r="K56" s="137"/>
      <c r="L56" s="137"/>
      <c r="M56" s="137">
        <f>'将来負担比率（分子）の構造'!L$52</f>
        <v>33276</v>
      </c>
      <c r="N56" s="137"/>
      <c r="O56" s="137"/>
      <c r="P56" s="137">
        <f>'将来負担比率（分子）の構造'!M$52</f>
        <v>34282</v>
      </c>
    </row>
    <row r="57" spans="1:16" x14ac:dyDescent="0.15">
      <c r="A57" s="137" t="s">
        <v>36</v>
      </c>
      <c r="B57" s="137"/>
      <c r="C57" s="137"/>
      <c r="D57" s="137">
        <f>'将来負担比率（分子）の構造'!I$51</f>
        <v>1433</v>
      </c>
      <c r="E57" s="137"/>
      <c r="F57" s="137"/>
      <c r="G57" s="137">
        <f>'将来負担比率（分子）の構造'!J$51</f>
        <v>1569</v>
      </c>
      <c r="H57" s="137"/>
      <c r="I57" s="137"/>
      <c r="J57" s="137">
        <f>'将来負担比率（分子）の構造'!K$51</f>
        <v>1611</v>
      </c>
      <c r="K57" s="137"/>
      <c r="L57" s="137"/>
      <c r="M57" s="137">
        <f>'将来負担比率（分子）の構造'!L$51</f>
        <v>1508</v>
      </c>
      <c r="N57" s="137"/>
      <c r="O57" s="137"/>
      <c r="P57" s="137">
        <f>'将来負担比率（分子）の構造'!M$51</f>
        <v>1337</v>
      </c>
    </row>
    <row r="58" spans="1:16" x14ac:dyDescent="0.15">
      <c r="A58" s="137" t="s">
        <v>35</v>
      </c>
      <c r="B58" s="137"/>
      <c r="C58" s="137"/>
      <c r="D58" s="137">
        <f>'将来負担比率（分子）の構造'!I$50</f>
        <v>7318</v>
      </c>
      <c r="E58" s="137"/>
      <c r="F58" s="137"/>
      <c r="G58" s="137">
        <f>'将来負担比率（分子）の構造'!J$50</f>
        <v>7033</v>
      </c>
      <c r="H58" s="137"/>
      <c r="I58" s="137"/>
      <c r="J58" s="137">
        <f>'将来負担比率（分子）の構造'!K$50</f>
        <v>6257</v>
      </c>
      <c r="K58" s="137"/>
      <c r="L58" s="137"/>
      <c r="M58" s="137">
        <f>'将来負担比率（分子）の構造'!L$50</f>
        <v>6186</v>
      </c>
      <c r="N58" s="137"/>
      <c r="O58" s="137"/>
      <c r="P58" s="137">
        <f>'将来負担比率（分子）の構造'!M$50</f>
        <v>6490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2927</v>
      </c>
      <c r="C62" s="137"/>
      <c r="D62" s="137"/>
      <c r="E62" s="137">
        <f>'将来負担比率（分子）の構造'!J$45</f>
        <v>2953</v>
      </c>
      <c r="F62" s="137"/>
      <c r="G62" s="137"/>
      <c r="H62" s="137">
        <f>'将来負担比率（分子）の構造'!K$45</f>
        <v>2855</v>
      </c>
      <c r="I62" s="137"/>
      <c r="J62" s="137"/>
      <c r="K62" s="137">
        <f>'将来負担比率（分子）の構造'!L$45</f>
        <v>2816</v>
      </c>
      <c r="L62" s="137"/>
      <c r="M62" s="137"/>
      <c r="N62" s="137">
        <f>'将来負担比率（分子）の構造'!M$45</f>
        <v>2873</v>
      </c>
      <c r="O62" s="137"/>
      <c r="P62" s="137"/>
    </row>
    <row r="63" spans="1:16" x14ac:dyDescent="0.15">
      <c r="A63" s="137" t="s">
        <v>28</v>
      </c>
      <c r="B63" s="137">
        <f>'将来負担比率（分子）の構造'!I$44</f>
        <v>2753</v>
      </c>
      <c r="C63" s="137"/>
      <c r="D63" s="137"/>
      <c r="E63" s="137">
        <f>'将来負担比率（分子）の構造'!J$44</f>
        <v>2802</v>
      </c>
      <c r="F63" s="137"/>
      <c r="G63" s="137"/>
      <c r="H63" s="137">
        <f>'将来負担比率（分子）の構造'!K$44</f>
        <v>2850</v>
      </c>
      <c r="I63" s="137"/>
      <c r="J63" s="137"/>
      <c r="K63" s="137">
        <f>'将来負担比率（分子）の構造'!L$44</f>
        <v>2847</v>
      </c>
      <c r="L63" s="137"/>
      <c r="M63" s="137"/>
      <c r="N63" s="137">
        <f>'将来負担比率（分子）の構造'!M$44</f>
        <v>2710</v>
      </c>
      <c r="O63" s="137"/>
      <c r="P63" s="137"/>
    </row>
    <row r="64" spans="1:16" x14ac:dyDescent="0.15">
      <c r="A64" s="137" t="s">
        <v>27</v>
      </c>
      <c r="B64" s="137">
        <f>'将来負担比率（分子）の構造'!I$43</f>
        <v>21705</v>
      </c>
      <c r="C64" s="137"/>
      <c r="D64" s="137"/>
      <c r="E64" s="137">
        <f>'将来負担比率（分子）の構造'!J$43</f>
        <v>20631</v>
      </c>
      <c r="F64" s="137"/>
      <c r="G64" s="137"/>
      <c r="H64" s="137">
        <f>'将来負担比率（分子）の構造'!K$43</f>
        <v>20282</v>
      </c>
      <c r="I64" s="137"/>
      <c r="J64" s="137"/>
      <c r="K64" s="137">
        <f>'将来負担比率（分子）の構造'!L$43</f>
        <v>20142</v>
      </c>
      <c r="L64" s="137"/>
      <c r="M64" s="137"/>
      <c r="N64" s="137">
        <f>'将来負担比率（分子）の構造'!M$43</f>
        <v>21708</v>
      </c>
      <c r="O64" s="137"/>
      <c r="P64" s="137"/>
    </row>
    <row r="65" spans="1:16" x14ac:dyDescent="0.15">
      <c r="A65" s="137" t="s">
        <v>26</v>
      </c>
      <c r="B65" s="137">
        <f>'将来負担比率（分子）の構造'!I$42</f>
        <v>2388</v>
      </c>
      <c r="C65" s="137"/>
      <c r="D65" s="137"/>
      <c r="E65" s="137">
        <f>'将来負担比率（分子）の構造'!J$42</f>
        <v>1883</v>
      </c>
      <c r="F65" s="137"/>
      <c r="G65" s="137"/>
      <c r="H65" s="137">
        <f>'将来負担比率（分子）の構造'!K$42</f>
        <v>1609</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28223</v>
      </c>
      <c r="C66" s="137"/>
      <c r="D66" s="137"/>
      <c r="E66" s="137">
        <f>'将来負担比率（分子）の構造'!J$41</f>
        <v>27615</v>
      </c>
      <c r="F66" s="137"/>
      <c r="G66" s="137"/>
      <c r="H66" s="137">
        <f>'将来負担比率（分子）の構造'!K$41</f>
        <v>27256</v>
      </c>
      <c r="I66" s="137"/>
      <c r="J66" s="137"/>
      <c r="K66" s="137">
        <f>'将来負担比率（分子）の構造'!L$41</f>
        <v>27588</v>
      </c>
      <c r="L66" s="137"/>
      <c r="M66" s="137"/>
      <c r="N66" s="137">
        <f>'将来負担比率（分子）の構造'!M$41</f>
        <v>26549</v>
      </c>
      <c r="O66" s="137"/>
      <c r="P66" s="137"/>
    </row>
    <row r="67" spans="1:16" x14ac:dyDescent="0.15">
      <c r="A67" s="137" t="s">
        <v>63</v>
      </c>
      <c r="B67" s="137" t="e">
        <f>NA()</f>
        <v>#N/A</v>
      </c>
      <c r="C67" s="137">
        <f>IF(ISNUMBER('将来負担比率（分子）の構造'!I$53), IF('将来負担比率（分子）の構造'!I$53 &lt; 0, 0, '将来負担比率（分子）の構造'!I$53), NA())</f>
        <v>15239</v>
      </c>
      <c r="D67" s="137" t="e">
        <f>NA()</f>
        <v>#N/A</v>
      </c>
      <c r="E67" s="137" t="e">
        <f>NA()</f>
        <v>#N/A</v>
      </c>
      <c r="F67" s="137">
        <f>IF(ISNUMBER('将来負担比率（分子）の構造'!J$53), IF('将来負担比率（分子）の構造'!J$53 &lt; 0, 0, '将来負担比率（分子）の構造'!J$53), NA())</f>
        <v>13846</v>
      </c>
      <c r="G67" s="137" t="e">
        <f>NA()</f>
        <v>#N/A</v>
      </c>
      <c r="H67" s="137" t="e">
        <f>NA()</f>
        <v>#N/A</v>
      </c>
      <c r="I67" s="137">
        <f>IF(ISNUMBER('将来負担比率（分子）の構造'!K$53), IF('将来負担比率（分子）の構造'!K$53 &lt; 0, 0, '将来負担比率（分子）の構造'!K$53), NA())</f>
        <v>13428</v>
      </c>
      <c r="J67" s="137" t="e">
        <f>NA()</f>
        <v>#N/A</v>
      </c>
      <c r="K67" s="137" t="e">
        <f>NA()</f>
        <v>#N/A</v>
      </c>
      <c r="L67" s="137">
        <f>IF(ISNUMBER('将来負担比率（分子）の構造'!L$53), IF('将来負担比率（分子）の構造'!L$53 &lt; 0, 0, '将来負担比率（分子）の構造'!L$53), NA())</f>
        <v>12423</v>
      </c>
      <c r="M67" s="137" t="e">
        <f>NA()</f>
        <v>#N/A</v>
      </c>
      <c r="N67" s="137" t="e">
        <f>NA()</f>
        <v>#N/A</v>
      </c>
      <c r="O67" s="137">
        <f>IF(ISNUMBER('将来負担比率（分子）の構造'!M$53), IF('将来負担比率（分子）の構造'!M$53 &lt; 0, 0, '将来負担比率（分子）の構造'!M$53), NA())</f>
        <v>11731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4232459</v>
      </c>
      <c r="S5" s="671"/>
      <c r="T5" s="671"/>
      <c r="U5" s="671"/>
      <c r="V5" s="671"/>
      <c r="W5" s="671"/>
      <c r="X5" s="671"/>
      <c r="Y5" s="718"/>
      <c r="Z5" s="731">
        <v>19</v>
      </c>
      <c r="AA5" s="731"/>
      <c r="AB5" s="731"/>
      <c r="AC5" s="731"/>
      <c r="AD5" s="732">
        <v>4125796</v>
      </c>
      <c r="AE5" s="732"/>
      <c r="AF5" s="732"/>
      <c r="AG5" s="732"/>
      <c r="AH5" s="732"/>
      <c r="AI5" s="732"/>
      <c r="AJ5" s="732"/>
      <c r="AK5" s="732"/>
      <c r="AL5" s="719">
        <v>30</v>
      </c>
      <c r="AM5" s="688"/>
      <c r="AN5" s="688"/>
      <c r="AO5" s="720"/>
      <c r="AP5" s="707" t="s">
        <v>210</v>
      </c>
      <c r="AQ5" s="708"/>
      <c r="AR5" s="708"/>
      <c r="AS5" s="708"/>
      <c r="AT5" s="708"/>
      <c r="AU5" s="708"/>
      <c r="AV5" s="708"/>
      <c r="AW5" s="708"/>
      <c r="AX5" s="708"/>
      <c r="AY5" s="708"/>
      <c r="AZ5" s="708"/>
      <c r="BA5" s="708"/>
      <c r="BB5" s="708"/>
      <c r="BC5" s="708"/>
      <c r="BD5" s="708"/>
      <c r="BE5" s="708"/>
      <c r="BF5" s="709"/>
      <c r="BG5" s="620">
        <v>4125796</v>
      </c>
      <c r="BH5" s="621"/>
      <c r="BI5" s="621"/>
      <c r="BJ5" s="621"/>
      <c r="BK5" s="621"/>
      <c r="BL5" s="621"/>
      <c r="BM5" s="621"/>
      <c r="BN5" s="622"/>
      <c r="BO5" s="673">
        <v>97.5</v>
      </c>
      <c r="BP5" s="673"/>
      <c r="BQ5" s="673"/>
      <c r="BR5" s="673"/>
      <c r="BS5" s="674">
        <v>198270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197714</v>
      </c>
      <c r="S6" s="621"/>
      <c r="T6" s="621"/>
      <c r="U6" s="621"/>
      <c r="V6" s="621"/>
      <c r="W6" s="621"/>
      <c r="X6" s="621"/>
      <c r="Y6" s="622"/>
      <c r="Z6" s="673">
        <v>0.9</v>
      </c>
      <c r="AA6" s="673"/>
      <c r="AB6" s="673"/>
      <c r="AC6" s="673"/>
      <c r="AD6" s="674">
        <v>197714</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4125796</v>
      </c>
      <c r="BH6" s="621"/>
      <c r="BI6" s="621"/>
      <c r="BJ6" s="621"/>
      <c r="BK6" s="621"/>
      <c r="BL6" s="621"/>
      <c r="BM6" s="621"/>
      <c r="BN6" s="622"/>
      <c r="BO6" s="673">
        <v>97.5</v>
      </c>
      <c r="BP6" s="673"/>
      <c r="BQ6" s="673"/>
      <c r="BR6" s="673"/>
      <c r="BS6" s="674">
        <v>198270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225280</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225248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5244</v>
      </c>
      <c r="S7" s="621"/>
      <c r="T7" s="621"/>
      <c r="U7" s="621"/>
      <c r="V7" s="621"/>
      <c r="W7" s="621"/>
      <c r="X7" s="621"/>
      <c r="Y7" s="622"/>
      <c r="Z7" s="673">
        <v>0</v>
      </c>
      <c r="AA7" s="673"/>
      <c r="AB7" s="673"/>
      <c r="AC7" s="673"/>
      <c r="AD7" s="674">
        <v>5244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1471010</v>
      </c>
      <c r="BH7" s="621"/>
      <c r="BI7" s="621"/>
      <c r="BJ7" s="621"/>
      <c r="BK7" s="621"/>
      <c r="BL7" s="621"/>
      <c r="BM7" s="621"/>
      <c r="BN7" s="622"/>
      <c r="BO7" s="673">
        <v>34.799999999999997</v>
      </c>
      <c r="BP7" s="673"/>
      <c r="BQ7" s="673"/>
      <c r="BR7" s="673"/>
      <c r="BS7" s="674">
        <v>36052</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3563814</v>
      </c>
      <c r="CS7" s="621"/>
      <c r="CT7" s="621"/>
      <c r="CU7" s="621"/>
      <c r="CV7" s="621"/>
      <c r="CW7" s="621"/>
      <c r="CX7" s="621"/>
      <c r="CY7" s="622"/>
      <c r="CZ7" s="673">
        <v>16.600000000000001</v>
      </c>
      <c r="DA7" s="673"/>
      <c r="DB7" s="673"/>
      <c r="DC7" s="673"/>
      <c r="DD7" s="626">
        <v>257068</v>
      </c>
      <c r="DE7" s="621"/>
      <c r="DF7" s="621"/>
      <c r="DG7" s="621"/>
      <c r="DH7" s="621"/>
      <c r="DI7" s="621"/>
      <c r="DJ7" s="621"/>
      <c r="DK7" s="621"/>
      <c r="DL7" s="621"/>
      <c r="DM7" s="621"/>
      <c r="DN7" s="621"/>
      <c r="DO7" s="621"/>
      <c r="DP7" s="622"/>
      <c r="DQ7" s="626">
        <v>2228883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17048</v>
      </c>
      <c r="S8" s="621"/>
      <c r="T8" s="621"/>
      <c r="U8" s="621"/>
      <c r="V8" s="621"/>
      <c r="W8" s="621"/>
      <c r="X8" s="621"/>
      <c r="Y8" s="622"/>
      <c r="Z8" s="673">
        <v>0.1</v>
      </c>
      <c r="AA8" s="673"/>
      <c r="AB8" s="673"/>
      <c r="AC8" s="673"/>
      <c r="AD8" s="674">
        <v>17048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50914</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5931036</v>
      </c>
      <c r="CS8" s="621"/>
      <c r="CT8" s="621"/>
      <c r="CU8" s="621"/>
      <c r="CV8" s="621"/>
      <c r="CW8" s="621"/>
      <c r="CX8" s="621"/>
      <c r="CY8" s="622"/>
      <c r="CZ8" s="673">
        <v>27.6</v>
      </c>
      <c r="DA8" s="673"/>
      <c r="DB8" s="673"/>
      <c r="DC8" s="673"/>
      <c r="DD8" s="626">
        <v>152873</v>
      </c>
      <c r="DE8" s="621"/>
      <c r="DF8" s="621"/>
      <c r="DG8" s="621"/>
      <c r="DH8" s="621"/>
      <c r="DI8" s="621"/>
      <c r="DJ8" s="621"/>
      <c r="DK8" s="621"/>
      <c r="DL8" s="621"/>
      <c r="DM8" s="621"/>
      <c r="DN8" s="621"/>
      <c r="DO8" s="621"/>
      <c r="DP8" s="622"/>
      <c r="DQ8" s="626">
        <v>3501885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9974</v>
      </c>
      <c r="S9" s="621"/>
      <c r="T9" s="621"/>
      <c r="U9" s="621"/>
      <c r="V9" s="621"/>
      <c r="W9" s="621"/>
      <c r="X9" s="621"/>
      <c r="Y9" s="622"/>
      <c r="Z9" s="673">
        <v>0</v>
      </c>
      <c r="AA9" s="673"/>
      <c r="AB9" s="673"/>
      <c r="AC9" s="673"/>
      <c r="AD9" s="674">
        <v>9974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1159667</v>
      </c>
      <c r="BH9" s="621"/>
      <c r="BI9" s="621"/>
      <c r="BJ9" s="621"/>
      <c r="BK9" s="621"/>
      <c r="BL9" s="621"/>
      <c r="BM9" s="621"/>
      <c r="BN9" s="622"/>
      <c r="BO9" s="673">
        <v>27.4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1867019</v>
      </c>
      <c r="CS9" s="621"/>
      <c r="CT9" s="621"/>
      <c r="CU9" s="621"/>
      <c r="CV9" s="621"/>
      <c r="CW9" s="621"/>
      <c r="CX9" s="621"/>
      <c r="CY9" s="622"/>
      <c r="CZ9" s="673">
        <v>8.6999999999999993</v>
      </c>
      <c r="DA9" s="673"/>
      <c r="DB9" s="673"/>
      <c r="DC9" s="673"/>
      <c r="DD9" s="626">
        <v>38752</v>
      </c>
      <c r="DE9" s="621"/>
      <c r="DF9" s="621"/>
      <c r="DG9" s="621"/>
      <c r="DH9" s="621"/>
      <c r="DI9" s="621"/>
      <c r="DJ9" s="621"/>
      <c r="DK9" s="621"/>
      <c r="DL9" s="621"/>
      <c r="DM9" s="621"/>
      <c r="DN9" s="621"/>
      <c r="DO9" s="621"/>
      <c r="DP9" s="622"/>
      <c r="DQ9" s="626">
        <v>1660480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607207</v>
      </c>
      <c r="S10" s="621"/>
      <c r="T10" s="621"/>
      <c r="U10" s="621"/>
      <c r="V10" s="621"/>
      <c r="W10" s="621"/>
      <c r="X10" s="621"/>
      <c r="Y10" s="622"/>
      <c r="Z10" s="673">
        <v>2.7</v>
      </c>
      <c r="AA10" s="673"/>
      <c r="AB10" s="673"/>
      <c r="AC10" s="673"/>
      <c r="AD10" s="674">
        <v>607207</v>
      </c>
      <c r="AE10" s="674"/>
      <c r="AF10" s="674"/>
      <c r="AG10" s="674"/>
      <c r="AH10" s="674"/>
      <c r="AI10" s="674"/>
      <c r="AJ10" s="674"/>
      <c r="AK10" s="674"/>
      <c r="AL10" s="643">
        <v>4.4000000000000004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78512</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8360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8360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33094</v>
      </c>
      <c r="S11" s="621"/>
      <c r="T11" s="621"/>
      <c r="U11" s="621"/>
      <c r="V11" s="621"/>
      <c r="W11" s="621"/>
      <c r="X11" s="621"/>
      <c r="Y11" s="622"/>
      <c r="Z11" s="673">
        <v>0.1</v>
      </c>
      <c r="AA11" s="673"/>
      <c r="AB11" s="673"/>
      <c r="AC11" s="673"/>
      <c r="AD11" s="674">
        <v>33094</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181917</v>
      </c>
      <c r="BH11" s="621"/>
      <c r="BI11" s="621"/>
      <c r="BJ11" s="621"/>
      <c r="BK11" s="621"/>
      <c r="BL11" s="621"/>
      <c r="BM11" s="621"/>
      <c r="BN11" s="622"/>
      <c r="BO11" s="673">
        <v>4.3</v>
      </c>
      <c r="BP11" s="673"/>
      <c r="BQ11" s="673"/>
      <c r="BR11" s="673"/>
      <c r="BS11" s="626">
        <v>36052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1428736</v>
      </c>
      <c r="CS11" s="621"/>
      <c r="CT11" s="621"/>
      <c r="CU11" s="621"/>
      <c r="CV11" s="621"/>
      <c r="CW11" s="621"/>
      <c r="CX11" s="621"/>
      <c r="CY11" s="622"/>
      <c r="CZ11" s="673">
        <v>6.6</v>
      </c>
      <c r="DA11" s="673"/>
      <c r="DB11" s="673"/>
      <c r="DC11" s="673"/>
      <c r="DD11" s="626">
        <v>380891</v>
      </c>
      <c r="DE11" s="621"/>
      <c r="DF11" s="621"/>
      <c r="DG11" s="621"/>
      <c r="DH11" s="621"/>
      <c r="DI11" s="621"/>
      <c r="DJ11" s="621"/>
      <c r="DK11" s="621"/>
      <c r="DL11" s="621"/>
      <c r="DM11" s="621"/>
      <c r="DN11" s="621"/>
      <c r="DO11" s="621"/>
      <c r="DP11" s="622"/>
      <c r="DQ11" s="626">
        <v>898001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2378442</v>
      </c>
      <c r="BH12" s="621"/>
      <c r="BI12" s="621"/>
      <c r="BJ12" s="621"/>
      <c r="BK12" s="621"/>
      <c r="BL12" s="621"/>
      <c r="BM12" s="621"/>
      <c r="BN12" s="622"/>
      <c r="BO12" s="673">
        <v>56.2</v>
      </c>
      <c r="BP12" s="673"/>
      <c r="BQ12" s="673"/>
      <c r="BR12" s="673"/>
      <c r="BS12" s="626">
        <v>162218</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131964</v>
      </c>
      <c r="CS12" s="621"/>
      <c r="CT12" s="621"/>
      <c r="CU12" s="621"/>
      <c r="CV12" s="621"/>
      <c r="CW12" s="621"/>
      <c r="CX12" s="621"/>
      <c r="CY12" s="622"/>
      <c r="CZ12" s="673">
        <v>0.6</v>
      </c>
      <c r="DA12" s="673"/>
      <c r="DB12" s="673"/>
      <c r="DC12" s="673"/>
      <c r="DD12" s="626" t="s">
        <v>112</v>
      </c>
      <c r="DE12" s="621"/>
      <c r="DF12" s="621"/>
      <c r="DG12" s="621"/>
      <c r="DH12" s="621"/>
      <c r="DI12" s="621"/>
      <c r="DJ12" s="621"/>
      <c r="DK12" s="621"/>
      <c r="DL12" s="621"/>
      <c r="DM12" s="621"/>
      <c r="DN12" s="621"/>
      <c r="DO12" s="621"/>
      <c r="DP12" s="622"/>
      <c r="DQ12" s="626">
        <v>115708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63834</v>
      </c>
      <c r="S13" s="621"/>
      <c r="T13" s="621"/>
      <c r="U13" s="621"/>
      <c r="V13" s="621"/>
      <c r="W13" s="621"/>
      <c r="X13" s="621"/>
      <c r="Y13" s="622"/>
      <c r="Z13" s="673">
        <v>0.3</v>
      </c>
      <c r="AA13" s="673"/>
      <c r="AB13" s="673"/>
      <c r="AC13" s="673"/>
      <c r="AD13" s="674">
        <v>63834</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2364737</v>
      </c>
      <c r="BH13" s="621"/>
      <c r="BI13" s="621"/>
      <c r="BJ13" s="621"/>
      <c r="BK13" s="621"/>
      <c r="BL13" s="621"/>
      <c r="BM13" s="621"/>
      <c r="BN13" s="622"/>
      <c r="BO13" s="673">
        <v>55.9</v>
      </c>
      <c r="BP13" s="673"/>
      <c r="BQ13" s="673"/>
      <c r="BR13" s="673"/>
      <c r="BS13" s="626">
        <v>162218</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2229958</v>
      </c>
      <c r="CS13" s="621"/>
      <c r="CT13" s="621"/>
      <c r="CU13" s="621"/>
      <c r="CV13" s="621"/>
      <c r="CW13" s="621"/>
      <c r="CX13" s="621"/>
      <c r="CY13" s="622"/>
      <c r="CZ13" s="673">
        <v>10.4</v>
      </c>
      <c r="DA13" s="673"/>
      <c r="DB13" s="673"/>
      <c r="DC13" s="673"/>
      <c r="DD13" s="626">
        <v>862211</v>
      </c>
      <c r="DE13" s="621"/>
      <c r="DF13" s="621"/>
      <c r="DG13" s="621"/>
      <c r="DH13" s="621"/>
      <c r="DI13" s="621"/>
      <c r="DJ13" s="621"/>
      <c r="DK13" s="621"/>
      <c r="DL13" s="621"/>
      <c r="DM13" s="621"/>
      <c r="DN13" s="621"/>
      <c r="DO13" s="621"/>
      <c r="DP13" s="622"/>
      <c r="DQ13" s="626">
        <v>1628244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101574</v>
      </c>
      <c r="BH14" s="621"/>
      <c r="BI14" s="621"/>
      <c r="BJ14" s="621"/>
      <c r="BK14" s="621"/>
      <c r="BL14" s="621"/>
      <c r="BM14" s="621"/>
      <c r="BN14" s="622"/>
      <c r="BO14" s="673">
        <v>2.4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955130</v>
      </c>
      <c r="CS14" s="621"/>
      <c r="CT14" s="621"/>
      <c r="CU14" s="621"/>
      <c r="CV14" s="621"/>
      <c r="CW14" s="621"/>
      <c r="CX14" s="621"/>
      <c r="CY14" s="622"/>
      <c r="CZ14" s="673">
        <v>4.4000000000000004</v>
      </c>
      <c r="DA14" s="673"/>
      <c r="DB14" s="673"/>
      <c r="DC14" s="673"/>
      <c r="DD14" s="626">
        <v>97710</v>
      </c>
      <c r="DE14" s="621"/>
      <c r="DF14" s="621"/>
      <c r="DG14" s="621"/>
      <c r="DH14" s="621"/>
      <c r="DI14" s="621"/>
      <c r="DJ14" s="621"/>
      <c r="DK14" s="621"/>
      <c r="DL14" s="621"/>
      <c r="DM14" s="621"/>
      <c r="DN14" s="621"/>
      <c r="DO14" s="621"/>
      <c r="DP14" s="622"/>
      <c r="DQ14" s="626">
        <v>822541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14331</v>
      </c>
      <c r="S15" s="621"/>
      <c r="T15" s="621"/>
      <c r="U15" s="621"/>
      <c r="V15" s="621"/>
      <c r="W15" s="621"/>
      <c r="X15" s="621"/>
      <c r="Y15" s="622"/>
      <c r="Z15" s="673">
        <v>0.1</v>
      </c>
      <c r="AA15" s="673"/>
      <c r="AB15" s="673"/>
      <c r="AC15" s="673"/>
      <c r="AD15" s="674">
        <v>14331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174770</v>
      </c>
      <c r="BH15" s="621"/>
      <c r="BI15" s="621"/>
      <c r="BJ15" s="621"/>
      <c r="BK15" s="621"/>
      <c r="BL15" s="621"/>
      <c r="BM15" s="621"/>
      <c r="BN15" s="622"/>
      <c r="BO15" s="673">
        <v>4.0999999999999996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1749236</v>
      </c>
      <c r="CS15" s="621"/>
      <c r="CT15" s="621"/>
      <c r="CU15" s="621"/>
      <c r="CV15" s="621"/>
      <c r="CW15" s="621"/>
      <c r="CX15" s="621"/>
      <c r="CY15" s="622"/>
      <c r="CZ15" s="673">
        <v>8.1</v>
      </c>
      <c r="DA15" s="673"/>
      <c r="DB15" s="673"/>
      <c r="DC15" s="673"/>
      <c r="DD15" s="626">
        <v>272464</v>
      </c>
      <c r="DE15" s="621"/>
      <c r="DF15" s="621"/>
      <c r="DG15" s="621"/>
      <c r="DH15" s="621"/>
      <c r="DI15" s="621"/>
      <c r="DJ15" s="621"/>
      <c r="DK15" s="621"/>
      <c r="DL15" s="621"/>
      <c r="DM15" s="621"/>
      <c r="DN15" s="621"/>
      <c r="DO15" s="621"/>
      <c r="DP15" s="622"/>
      <c r="DQ15" s="626">
        <v>1342876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9767626</v>
      </c>
      <c r="S16" s="621"/>
      <c r="T16" s="621"/>
      <c r="U16" s="621"/>
      <c r="V16" s="621"/>
      <c r="W16" s="621"/>
      <c r="X16" s="621"/>
      <c r="Y16" s="622"/>
      <c r="Z16" s="673">
        <v>43.9</v>
      </c>
      <c r="AA16" s="673"/>
      <c r="AB16" s="673"/>
      <c r="AC16" s="673"/>
      <c r="AD16" s="674">
        <v>8688577</v>
      </c>
      <c r="AE16" s="674"/>
      <c r="AF16" s="674"/>
      <c r="AG16" s="674"/>
      <c r="AH16" s="674"/>
      <c r="AI16" s="674"/>
      <c r="AJ16" s="674"/>
      <c r="AK16" s="674"/>
      <c r="AL16" s="643">
        <v>63.1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174871</v>
      </c>
      <c r="CS16" s="621"/>
      <c r="CT16" s="621"/>
      <c r="CU16" s="621"/>
      <c r="CV16" s="621"/>
      <c r="CW16" s="621"/>
      <c r="CX16" s="621"/>
      <c r="CY16" s="622"/>
      <c r="CZ16" s="673">
        <v>0.8</v>
      </c>
      <c r="DA16" s="673"/>
      <c r="DB16" s="673"/>
      <c r="DC16" s="673"/>
      <c r="DD16" s="626" t="s">
        <v>112</v>
      </c>
      <c r="DE16" s="621"/>
      <c r="DF16" s="621"/>
      <c r="DG16" s="621"/>
      <c r="DH16" s="621"/>
      <c r="DI16" s="621"/>
      <c r="DJ16" s="621"/>
      <c r="DK16" s="621"/>
      <c r="DL16" s="621"/>
      <c r="DM16" s="621"/>
      <c r="DN16" s="621"/>
      <c r="DO16" s="621"/>
      <c r="DP16" s="622"/>
      <c r="DQ16" s="626">
        <v>45380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8688577</v>
      </c>
      <c r="S17" s="621"/>
      <c r="T17" s="621"/>
      <c r="U17" s="621"/>
      <c r="V17" s="621"/>
      <c r="W17" s="621"/>
      <c r="X17" s="621"/>
      <c r="Y17" s="622"/>
      <c r="Z17" s="673">
        <v>39</v>
      </c>
      <c r="AA17" s="673"/>
      <c r="AB17" s="673"/>
      <c r="AC17" s="673"/>
      <c r="AD17" s="674">
        <v>8688577</v>
      </c>
      <c r="AE17" s="674"/>
      <c r="AF17" s="674"/>
      <c r="AG17" s="674"/>
      <c r="AH17" s="674"/>
      <c r="AI17" s="674"/>
      <c r="AJ17" s="674"/>
      <c r="AK17" s="674"/>
      <c r="AL17" s="643">
        <v>63.1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3245715</v>
      </c>
      <c r="CS17" s="621"/>
      <c r="CT17" s="621"/>
      <c r="CU17" s="621"/>
      <c r="CV17" s="621"/>
      <c r="CW17" s="621"/>
      <c r="CX17" s="621"/>
      <c r="CY17" s="622"/>
      <c r="CZ17" s="673">
        <v>15.1</v>
      </c>
      <c r="DA17" s="673"/>
      <c r="DB17" s="673"/>
      <c r="DC17" s="673"/>
      <c r="DD17" s="626" t="s">
        <v>112</v>
      </c>
      <c r="DE17" s="621"/>
      <c r="DF17" s="621"/>
      <c r="DG17" s="621"/>
      <c r="DH17" s="621"/>
      <c r="DI17" s="621"/>
      <c r="DJ17" s="621"/>
      <c r="DK17" s="621"/>
      <c r="DL17" s="621"/>
      <c r="DM17" s="621"/>
      <c r="DN17" s="621"/>
      <c r="DO17" s="621"/>
      <c r="DP17" s="622"/>
      <c r="DQ17" s="626">
        <v>3143648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1079049</v>
      </c>
      <c r="S18" s="621"/>
      <c r="T18" s="621"/>
      <c r="U18" s="621"/>
      <c r="V18" s="621"/>
      <c r="W18" s="621"/>
      <c r="X18" s="621"/>
      <c r="Y18" s="622"/>
      <c r="Z18" s="673">
        <v>4.8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106663</v>
      </c>
      <c r="BH19" s="621"/>
      <c r="BI19" s="621"/>
      <c r="BJ19" s="621"/>
      <c r="BK19" s="621"/>
      <c r="BL19" s="621"/>
      <c r="BM19" s="621"/>
      <c r="BN19" s="622"/>
      <c r="BO19" s="673">
        <v>2.5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14948531</v>
      </c>
      <c r="S20" s="621"/>
      <c r="T20" s="621"/>
      <c r="U20" s="621"/>
      <c r="V20" s="621"/>
      <c r="W20" s="621"/>
      <c r="X20" s="621"/>
      <c r="Y20" s="622"/>
      <c r="Z20" s="673">
        <v>67.2</v>
      </c>
      <c r="AA20" s="673"/>
      <c r="AB20" s="673"/>
      <c r="AC20" s="673"/>
      <c r="AD20" s="674">
        <v>13762819</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106663</v>
      </c>
      <c r="BH20" s="621"/>
      <c r="BI20" s="621"/>
      <c r="BJ20" s="621"/>
      <c r="BK20" s="621"/>
      <c r="BL20" s="621"/>
      <c r="BM20" s="621"/>
      <c r="BN20" s="622"/>
      <c r="BO20" s="673">
        <v>2.5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21511119</v>
      </c>
      <c r="CS20" s="621"/>
      <c r="CT20" s="621"/>
      <c r="CU20" s="621"/>
      <c r="CV20" s="621"/>
      <c r="CW20" s="621"/>
      <c r="CX20" s="621"/>
      <c r="CY20" s="622"/>
      <c r="CZ20" s="673">
        <v>100</v>
      </c>
      <c r="DA20" s="673"/>
      <c r="DB20" s="673"/>
      <c r="DC20" s="673"/>
      <c r="DD20" s="626">
        <v>2061969</v>
      </c>
      <c r="DE20" s="621"/>
      <c r="DF20" s="621"/>
      <c r="DG20" s="621"/>
      <c r="DH20" s="621"/>
      <c r="DI20" s="621"/>
      <c r="DJ20" s="621"/>
      <c r="DK20" s="621"/>
      <c r="DL20" s="621"/>
      <c r="DM20" s="621"/>
      <c r="DN20" s="621"/>
      <c r="DO20" s="621"/>
      <c r="DP20" s="622"/>
      <c r="DQ20" s="626">
        <v>15621254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5801</v>
      </c>
      <c r="S21" s="621"/>
      <c r="T21" s="621"/>
      <c r="U21" s="621"/>
      <c r="V21" s="621"/>
      <c r="W21" s="621"/>
      <c r="X21" s="621"/>
      <c r="Y21" s="622"/>
      <c r="Z21" s="673">
        <v>0</v>
      </c>
      <c r="AA21" s="673"/>
      <c r="AB21" s="673"/>
      <c r="AC21" s="673"/>
      <c r="AD21" s="674">
        <v>5801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37122</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576136</v>
      </c>
      <c r="S23" s="621"/>
      <c r="T23" s="621"/>
      <c r="U23" s="621"/>
      <c r="V23" s="621"/>
      <c r="W23" s="621"/>
      <c r="X23" s="621"/>
      <c r="Y23" s="622"/>
      <c r="Z23" s="673">
        <v>2.6</v>
      </c>
      <c r="AA23" s="673"/>
      <c r="AB23" s="673"/>
      <c r="AC23" s="673"/>
      <c r="AD23" s="674">
        <v>1664</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106663</v>
      </c>
      <c r="BH23" s="621"/>
      <c r="BI23" s="621"/>
      <c r="BJ23" s="621"/>
      <c r="BK23" s="621"/>
      <c r="BL23" s="621"/>
      <c r="BM23" s="621"/>
      <c r="BN23" s="622"/>
      <c r="BO23" s="673">
        <v>2.5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25867</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9269343</v>
      </c>
      <c r="CS24" s="671"/>
      <c r="CT24" s="671"/>
      <c r="CU24" s="671"/>
      <c r="CV24" s="671"/>
      <c r="CW24" s="671"/>
      <c r="CX24" s="671"/>
      <c r="CY24" s="718"/>
      <c r="CZ24" s="722">
        <v>43.1</v>
      </c>
      <c r="DA24" s="723"/>
      <c r="DB24" s="723"/>
      <c r="DC24" s="724"/>
      <c r="DD24" s="717">
        <v>7339025</v>
      </c>
      <c r="DE24" s="671"/>
      <c r="DF24" s="671"/>
      <c r="DG24" s="671"/>
      <c r="DH24" s="671"/>
      <c r="DI24" s="671"/>
      <c r="DJ24" s="671"/>
      <c r="DK24" s="718"/>
      <c r="DL24" s="717">
        <v>7255983</v>
      </c>
      <c r="DM24" s="671"/>
      <c r="DN24" s="671"/>
      <c r="DO24" s="671"/>
      <c r="DP24" s="671"/>
      <c r="DQ24" s="671"/>
      <c r="DR24" s="671"/>
      <c r="DS24" s="671"/>
      <c r="DT24" s="671"/>
      <c r="DU24" s="671"/>
      <c r="DV24" s="718"/>
      <c r="DW24" s="719">
        <v>50.4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1852657</v>
      </c>
      <c r="S25" s="621"/>
      <c r="T25" s="621"/>
      <c r="U25" s="621"/>
      <c r="V25" s="621"/>
      <c r="W25" s="621"/>
      <c r="X25" s="621"/>
      <c r="Y25" s="622"/>
      <c r="Z25" s="673">
        <v>8.3000000000000007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3374716</v>
      </c>
      <c r="CS25" s="639"/>
      <c r="CT25" s="639"/>
      <c r="CU25" s="639"/>
      <c r="CV25" s="639"/>
      <c r="CW25" s="639"/>
      <c r="CX25" s="639"/>
      <c r="CY25" s="640"/>
      <c r="CZ25" s="623">
        <v>15.7</v>
      </c>
      <c r="DA25" s="641"/>
      <c r="DB25" s="641"/>
      <c r="DC25" s="642"/>
      <c r="DD25" s="626">
        <v>3221446</v>
      </c>
      <c r="DE25" s="639"/>
      <c r="DF25" s="639"/>
      <c r="DG25" s="639"/>
      <c r="DH25" s="639"/>
      <c r="DI25" s="639"/>
      <c r="DJ25" s="639"/>
      <c r="DK25" s="640"/>
      <c r="DL25" s="626">
        <v>3138529</v>
      </c>
      <c r="DM25" s="639"/>
      <c r="DN25" s="639"/>
      <c r="DO25" s="639"/>
      <c r="DP25" s="639"/>
      <c r="DQ25" s="639"/>
      <c r="DR25" s="639"/>
      <c r="DS25" s="639"/>
      <c r="DT25" s="639"/>
      <c r="DU25" s="639"/>
      <c r="DV25" s="640"/>
      <c r="DW25" s="643">
        <v>21.8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1952862</v>
      </c>
      <c r="CS26" s="621"/>
      <c r="CT26" s="621"/>
      <c r="CU26" s="621"/>
      <c r="CV26" s="621"/>
      <c r="CW26" s="621"/>
      <c r="CX26" s="621"/>
      <c r="CY26" s="622"/>
      <c r="CZ26" s="623">
        <v>9.1</v>
      </c>
      <c r="DA26" s="641"/>
      <c r="DB26" s="641"/>
      <c r="DC26" s="642"/>
      <c r="DD26" s="626">
        <v>1869674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1369826</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4232459</v>
      </c>
      <c r="BH27" s="621"/>
      <c r="BI27" s="621"/>
      <c r="BJ27" s="621"/>
      <c r="BK27" s="621"/>
      <c r="BL27" s="621"/>
      <c r="BM27" s="621"/>
      <c r="BN27" s="622"/>
      <c r="BO27" s="673">
        <v>100</v>
      </c>
      <c r="BP27" s="673"/>
      <c r="BQ27" s="673"/>
      <c r="BR27" s="673"/>
      <c r="BS27" s="626">
        <v>198270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2648912</v>
      </c>
      <c r="CS27" s="639"/>
      <c r="CT27" s="639"/>
      <c r="CU27" s="639"/>
      <c r="CV27" s="639"/>
      <c r="CW27" s="639"/>
      <c r="CX27" s="639"/>
      <c r="CY27" s="640"/>
      <c r="CZ27" s="623">
        <v>12.3</v>
      </c>
      <c r="DA27" s="641"/>
      <c r="DB27" s="641"/>
      <c r="DC27" s="642"/>
      <c r="DD27" s="626">
        <v>973931</v>
      </c>
      <c r="DE27" s="639"/>
      <c r="DF27" s="639"/>
      <c r="DG27" s="639"/>
      <c r="DH27" s="639"/>
      <c r="DI27" s="639"/>
      <c r="DJ27" s="639"/>
      <c r="DK27" s="640"/>
      <c r="DL27" s="626">
        <v>973806</v>
      </c>
      <c r="DM27" s="639"/>
      <c r="DN27" s="639"/>
      <c r="DO27" s="639"/>
      <c r="DP27" s="639"/>
      <c r="DQ27" s="639"/>
      <c r="DR27" s="639"/>
      <c r="DS27" s="639"/>
      <c r="DT27" s="639"/>
      <c r="DU27" s="639"/>
      <c r="DV27" s="640"/>
      <c r="DW27" s="643">
        <v>6.8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55440</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3245715</v>
      </c>
      <c r="CS28" s="621"/>
      <c r="CT28" s="621"/>
      <c r="CU28" s="621"/>
      <c r="CV28" s="621"/>
      <c r="CW28" s="621"/>
      <c r="CX28" s="621"/>
      <c r="CY28" s="622"/>
      <c r="CZ28" s="623">
        <v>15.1</v>
      </c>
      <c r="DA28" s="641"/>
      <c r="DB28" s="641"/>
      <c r="DC28" s="642"/>
      <c r="DD28" s="626">
        <v>3143648</v>
      </c>
      <c r="DE28" s="621"/>
      <c r="DF28" s="621"/>
      <c r="DG28" s="621"/>
      <c r="DH28" s="621"/>
      <c r="DI28" s="621"/>
      <c r="DJ28" s="621"/>
      <c r="DK28" s="622"/>
      <c r="DL28" s="626">
        <v>3143648</v>
      </c>
      <c r="DM28" s="621"/>
      <c r="DN28" s="621"/>
      <c r="DO28" s="621"/>
      <c r="DP28" s="621"/>
      <c r="DQ28" s="621"/>
      <c r="DR28" s="621"/>
      <c r="DS28" s="621"/>
      <c r="DT28" s="621"/>
      <c r="DU28" s="621"/>
      <c r="DV28" s="622"/>
      <c r="DW28" s="643">
        <v>21.8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6236</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3245713</v>
      </c>
      <c r="CS29" s="639"/>
      <c r="CT29" s="639"/>
      <c r="CU29" s="639"/>
      <c r="CV29" s="639"/>
      <c r="CW29" s="639"/>
      <c r="CX29" s="639"/>
      <c r="CY29" s="640"/>
      <c r="CZ29" s="623">
        <v>15.1</v>
      </c>
      <c r="DA29" s="641"/>
      <c r="DB29" s="641"/>
      <c r="DC29" s="642"/>
      <c r="DD29" s="626">
        <v>3143646</v>
      </c>
      <c r="DE29" s="639"/>
      <c r="DF29" s="639"/>
      <c r="DG29" s="639"/>
      <c r="DH29" s="639"/>
      <c r="DI29" s="639"/>
      <c r="DJ29" s="639"/>
      <c r="DK29" s="640"/>
      <c r="DL29" s="626">
        <v>3143646</v>
      </c>
      <c r="DM29" s="639"/>
      <c r="DN29" s="639"/>
      <c r="DO29" s="639"/>
      <c r="DP29" s="639"/>
      <c r="DQ29" s="639"/>
      <c r="DR29" s="639"/>
      <c r="DS29" s="639"/>
      <c r="DT29" s="639"/>
      <c r="DU29" s="639"/>
      <c r="DV29" s="640"/>
      <c r="DW29" s="643">
        <v>21.8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124036</v>
      </c>
      <c r="S30" s="621"/>
      <c r="T30" s="621"/>
      <c r="U30" s="621"/>
      <c r="V30" s="621"/>
      <c r="W30" s="621"/>
      <c r="X30" s="621"/>
      <c r="Y30" s="622"/>
      <c r="Z30" s="673">
        <v>0.6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96.8</v>
      </c>
      <c r="BN30" s="687"/>
      <c r="BO30" s="687"/>
      <c r="BP30" s="687"/>
      <c r="BQ30" s="689"/>
      <c r="BR30" s="686">
        <v>98.8</v>
      </c>
      <c r="BS30" s="687"/>
      <c r="BT30" s="687"/>
      <c r="BU30" s="687"/>
      <c r="BV30" s="687"/>
      <c r="BW30" s="687"/>
      <c r="BX30" s="688">
        <v>96.4</v>
      </c>
      <c r="BY30" s="687"/>
      <c r="BZ30" s="687"/>
      <c r="CA30" s="687"/>
      <c r="CB30" s="689"/>
      <c r="CD30" s="692"/>
      <c r="CE30" s="693"/>
      <c r="CF30" s="657" t="s">
        <v>293</v>
      </c>
      <c r="CG30" s="654"/>
      <c r="CH30" s="654"/>
      <c r="CI30" s="654"/>
      <c r="CJ30" s="654"/>
      <c r="CK30" s="654"/>
      <c r="CL30" s="654"/>
      <c r="CM30" s="654"/>
      <c r="CN30" s="654"/>
      <c r="CO30" s="654"/>
      <c r="CP30" s="654"/>
      <c r="CQ30" s="655"/>
      <c r="CR30" s="620">
        <v>3013273</v>
      </c>
      <c r="CS30" s="621"/>
      <c r="CT30" s="621"/>
      <c r="CU30" s="621"/>
      <c r="CV30" s="621"/>
      <c r="CW30" s="621"/>
      <c r="CX30" s="621"/>
      <c r="CY30" s="622"/>
      <c r="CZ30" s="623">
        <v>14</v>
      </c>
      <c r="DA30" s="641"/>
      <c r="DB30" s="641"/>
      <c r="DC30" s="642"/>
      <c r="DD30" s="626">
        <v>2911206</v>
      </c>
      <c r="DE30" s="621"/>
      <c r="DF30" s="621"/>
      <c r="DG30" s="621"/>
      <c r="DH30" s="621"/>
      <c r="DI30" s="621"/>
      <c r="DJ30" s="621"/>
      <c r="DK30" s="622"/>
      <c r="DL30" s="626">
        <v>2911206</v>
      </c>
      <c r="DM30" s="621"/>
      <c r="DN30" s="621"/>
      <c r="DO30" s="621"/>
      <c r="DP30" s="621"/>
      <c r="DQ30" s="621"/>
      <c r="DR30" s="621"/>
      <c r="DS30" s="621"/>
      <c r="DT30" s="621"/>
      <c r="DU30" s="621"/>
      <c r="DV30" s="622"/>
      <c r="DW30" s="643">
        <v>20.2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775128</v>
      </c>
      <c r="S31" s="621"/>
      <c r="T31" s="621"/>
      <c r="U31" s="621"/>
      <c r="V31" s="621"/>
      <c r="W31" s="621"/>
      <c r="X31" s="621"/>
      <c r="Y31" s="622"/>
      <c r="Z31" s="673">
        <v>3.5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97.9</v>
      </c>
      <c r="BN31" s="685"/>
      <c r="BO31" s="685"/>
      <c r="BP31" s="685"/>
      <c r="BQ31" s="649"/>
      <c r="BR31" s="684">
        <v>98.9</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232440</v>
      </c>
      <c r="CS31" s="639"/>
      <c r="CT31" s="639"/>
      <c r="CU31" s="639"/>
      <c r="CV31" s="639"/>
      <c r="CW31" s="639"/>
      <c r="CX31" s="639"/>
      <c r="CY31" s="640"/>
      <c r="CZ31" s="623">
        <v>1.1000000000000001</v>
      </c>
      <c r="DA31" s="641"/>
      <c r="DB31" s="641"/>
      <c r="DC31" s="642"/>
      <c r="DD31" s="626">
        <v>232440</v>
      </c>
      <c r="DE31" s="639"/>
      <c r="DF31" s="639"/>
      <c r="DG31" s="639"/>
      <c r="DH31" s="639"/>
      <c r="DI31" s="639"/>
      <c r="DJ31" s="639"/>
      <c r="DK31" s="640"/>
      <c r="DL31" s="626">
        <v>232440</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503063</v>
      </c>
      <c r="S32" s="621"/>
      <c r="T32" s="621"/>
      <c r="U32" s="621"/>
      <c r="V32" s="621"/>
      <c r="W32" s="621"/>
      <c r="X32" s="621"/>
      <c r="Y32" s="622"/>
      <c r="Z32" s="673">
        <v>2.2999999999999998</v>
      </c>
      <c r="AA32" s="673"/>
      <c r="AB32" s="673"/>
      <c r="AC32" s="673"/>
      <c r="AD32" s="674">
        <v>956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96.1</v>
      </c>
      <c r="BN32" s="605"/>
      <c r="BO32" s="605"/>
      <c r="BP32" s="605"/>
      <c r="BQ32" s="662"/>
      <c r="BR32" s="683">
        <v>98.7</v>
      </c>
      <c r="BS32" s="605"/>
      <c r="BT32" s="605"/>
      <c r="BU32" s="605"/>
      <c r="BV32" s="605"/>
      <c r="BW32" s="605"/>
      <c r="BX32" s="668">
        <v>95.7</v>
      </c>
      <c r="BY32" s="605"/>
      <c r="BZ32" s="605"/>
      <c r="CA32" s="605"/>
      <c r="CB32" s="662"/>
      <c r="CD32" s="694"/>
      <c r="CE32" s="695"/>
      <c r="CF32" s="657" t="s">
        <v>300</v>
      </c>
      <c r="CG32" s="654"/>
      <c r="CH32" s="654"/>
      <c r="CI32" s="654"/>
      <c r="CJ32" s="654"/>
      <c r="CK32" s="654"/>
      <c r="CL32" s="654"/>
      <c r="CM32" s="654"/>
      <c r="CN32" s="654"/>
      <c r="CO32" s="654"/>
      <c r="CP32" s="654"/>
      <c r="CQ32" s="655"/>
      <c r="CR32" s="620">
        <v>2</v>
      </c>
      <c r="CS32" s="621"/>
      <c r="CT32" s="621"/>
      <c r="CU32" s="621"/>
      <c r="CV32" s="621"/>
      <c r="CW32" s="621"/>
      <c r="CX32" s="621"/>
      <c r="CY32" s="622"/>
      <c r="CZ32" s="623">
        <v>0</v>
      </c>
      <c r="DA32" s="641"/>
      <c r="DB32" s="641"/>
      <c r="DC32" s="642"/>
      <c r="DD32" s="626">
        <v>2</v>
      </c>
      <c r="DE32" s="621"/>
      <c r="DF32" s="621"/>
      <c r="DG32" s="621"/>
      <c r="DH32" s="621"/>
      <c r="DI32" s="621"/>
      <c r="DJ32" s="621"/>
      <c r="DK32" s="622"/>
      <c r="DL32" s="626">
        <v>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1973900</v>
      </c>
      <c r="S33" s="621"/>
      <c r="T33" s="621"/>
      <c r="U33" s="621"/>
      <c r="V33" s="621"/>
      <c r="W33" s="621"/>
      <c r="X33" s="621"/>
      <c r="Y33" s="622"/>
      <c r="Z33" s="673">
        <v>8.9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10004936</v>
      </c>
      <c r="CS33" s="639"/>
      <c r="CT33" s="639"/>
      <c r="CU33" s="639"/>
      <c r="CV33" s="639"/>
      <c r="CW33" s="639"/>
      <c r="CX33" s="639"/>
      <c r="CY33" s="640"/>
      <c r="CZ33" s="623">
        <v>46.5</v>
      </c>
      <c r="DA33" s="641"/>
      <c r="DB33" s="641"/>
      <c r="DC33" s="642"/>
      <c r="DD33" s="626">
        <v>7444398</v>
      </c>
      <c r="DE33" s="639"/>
      <c r="DF33" s="639"/>
      <c r="DG33" s="639"/>
      <c r="DH33" s="639"/>
      <c r="DI33" s="639"/>
      <c r="DJ33" s="639"/>
      <c r="DK33" s="640"/>
      <c r="DL33" s="626">
        <v>6125731</v>
      </c>
      <c r="DM33" s="639"/>
      <c r="DN33" s="639"/>
      <c r="DO33" s="639"/>
      <c r="DP33" s="639"/>
      <c r="DQ33" s="639"/>
      <c r="DR33" s="639"/>
      <c r="DS33" s="639"/>
      <c r="DT33" s="639"/>
      <c r="DU33" s="639"/>
      <c r="DV33" s="640"/>
      <c r="DW33" s="643">
        <v>42.5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3205209</v>
      </c>
      <c r="CS34" s="621"/>
      <c r="CT34" s="621"/>
      <c r="CU34" s="621"/>
      <c r="CV34" s="621"/>
      <c r="CW34" s="621"/>
      <c r="CX34" s="621"/>
      <c r="CY34" s="622"/>
      <c r="CZ34" s="623">
        <v>14.9</v>
      </c>
      <c r="DA34" s="641"/>
      <c r="DB34" s="641"/>
      <c r="DC34" s="642"/>
      <c r="DD34" s="626">
        <v>2080032</v>
      </c>
      <c r="DE34" s="621"/>
      <c r="DF34" s="621"/>
      <c r="DG34" s="621"/>
      <c r="DH34" s="621"/>
      <c r="DI34" s="621"/>
      <c r="DJ34" s="621"/>
      <c r="DK34" s="622"/>
      <c r="DL34" s="626">
        <v>1803832</v>
      </c>
      <c r="DM34" s="621"/>
      <c r="DN34" s="621"/>
      <c r="DO34" s="621"/>
      <c r="DP34" s="621"/>
      <c r="DQ34" s="621"/>
      <c r="DR34" s="621"/>
      <c r="DS34" s="621"/>
      <c r="DT34" s="621"/>
      <c r="DU34" s="621"/>
      <c r="DV34" s="622"/>
      <c r="DW34" s="643">
        <v>12.5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635700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3554376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68343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25737</v>
      </c>
      <c r="CS35" s="639"/>
      <c r="CT35" s="639"/>
      <c r="CU35" s="639"/>
      <c r="CV35" s="639"/>
      <c r="CW35" s="639"/>
      <c r="CX35" s="639"/>
      <c r="CY35" s="640"/>
      <c r="CZ35" s="623">
        <v>0.1</v>
      </c>
      <c r="DA35" s="641"/>
      <c r="DB35" s="641"/>
      <c r="DC35" s="642"/>
      <c r="DD35" s="626">
        <v>17576</v>
      </c>
      <c r="DE35" s="639"/>
      <c r="DF35" s="639"/>
      <c r="DG35" s="639"/>
      <c r="DH35" s="639"/>
      <c r="DI35" s="639"/>
      <c r="DJ35" s="639"/>
      <c r="DK35" s="640"/>
      <c r="DL35" s="626">
        <v>17576</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22253743</v>
      </c>
      <c r="S36" s="661"/>
      <c r="T36" s="661"/>
      <c r="U36" s="661"/>
      <c r="V36" s="661"/>
      <c r="W36" s="661"/>
      <c r="X36" s="661"/>
      <c r="Y36" s="664"/>
      <c r="Z36" s="665">
        <v>100</v>
      </c>
      <c r="AA36" s="665"/>
      <c r="AB36" s="665"/>
      <c r="AC36" s="665"/>
      <c r="AD36" s="666">
        <v>13771240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1317637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30776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3029435</v>
      </c>
      <c r="CS36" s="621"/>
      <c r="CT36" s="621"/>
      <c r="CU36" s="621"/>
      <c r="CV36" s="621"/>
      <c r="CW36" s="621"/>
      <c r="CX36" s="621"/>
      <c r="CY36" s="622"/>
      <c r="CZ36" s="623">
        <v>14.1</v>
      </c>
      <c r="DA36" s="641"/>
      <c r="DB36" s="641"/>
      <c r="DC36" s="642"/>
      <c r="DD36" s="626">
        <v>2326918</v>
      </c>
      <c r="DE36" s="621"/>
      <c r="DF36" s="621"/>
      <c r="DG36" s="621"/>
      <c r="DH36" s="621"/>
      <c r="DI36" s="621"/>
      <c r="DJ36" s="621"/>
      <c r="DK36" s="622"/>
      <c r="DL36" s="626">
        <v>1779313</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613885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4796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1101235</v>
      </c>
      <c r="CS37" s="639"/>
      <c r="CT37" s="639"/>
      <c r="CU37" s="639"/>
      <c r="CV37" s="639"/>
      <c r="CW37" s="639"/>
      <c r="CX37" s="639"/>
      <c r="CY37" s="640"/>
      <c r="CZ37" s="623">
        <v>5.0999999999999996</v>
      </c>
      <c r="DA37" s="641"/>
      <c r="DB37" s="641"/>
      <c r="DC37" s="642"/>
      <c r="DD37" s="626">
        <v>1080373</v>
      </c>
      <c r="DE37" s="639"/>
      <c r="DF37" s="639"/>
      <c r="DG37" s="639"/>
      <c r="DH37" s="639"/>
      <c r="DI37" s="639"/>
      <c r="DJ37" s="639"/>
      <c r="DK37" s="640"/>
      <c r="DL37" s="626">
        <v>757392</v>
      </c>
      <c r="DM37" s="639"/>
      <c r="DN37" s="639"/>
      <c r="DO37" s="639"/>
      <c r="DP37" s="639"/>
      <c r="DQ37" s="639"/>
      <c r="DR37" s="639"/>
      <c r="DS37" s="639"/>
      <c r="DT37" s="639"/>
      <c r="DU37" s="639"/>
      <c r="DV37" s="640"/>
      <c r="DW37" s="643">
        <v>5.3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175536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7994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2934321</v>
      </c>
      <c r="CS38" s="621"/>
      <c r="CT38" s="621"/>
      <c r="CU38" s="621"/>
      <c r="CV38" s="621"/>
      <c r="CW38" s="621"/>
      <c r="CX38" s="621"/>
      <c r="CY38" s="622"/>
      <c r="CZ38" s="623">
        <v>13.6</v>
      </c>
      <c r="DA38" s="641"/>
      <c r="DB38" s="641"/>
      <c r="DC38" s="642"/>
      <c r="DD38" s="626">
        <v>2686955</v>
      </c>
      <c r="DE38" s="621"/>
      <c r="DF38" s="621"/>
      <c r="DG38" s="621"/>
      <c r="DH38" s="621"/>
      <c r="DI38" s="621"/>
      <c r="DJ38" s="621"/>
      <c r="DK38" s="622"/>
      <c r="DL38" s="626">
        <v>2524350</v>
      </c>
      <c r="DM38" s="621"/>
      <c r="DN38" s="621"/>
      <c r="DO38" s="621"/>
      <c r="DP38" s="621"/>
      <c r="DQ38" s="621"/>
      <c r="DR38" s="621"/>
      <c r="DS38" s="621"/>
      <c r="DT38" s="621"/>
      <c r="DU38" s="621"/>
      <c r="DV38" s="622"/>
      <c r="DW38" s="643">
        <v>17.5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6170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809574</v>
      </c>
      <c r="CS39" s="639"/>
      <c r="CT39" s="639"/>
      <c r="CU39" s="639"/>
      <c r="CV39" s="639"/>
      <c r="CW39" s="639"/>
      <c r="CX39" s="639"/>
      <c r="CY39" s="640"/>
      <c r="CZ39" s="623">
        <v>3.8</v>
      </c>
      <c r="DA39" s="641"/>
      <c r="DB39" s="641"/>
      <c r="DC39" s="642"/>
      <c r="DD39" s="626">
        <v>332257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279359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660</v>
      </c>
      <c r="CS40" s="621"/>
      <c r="CT40" s="621"/>
      <c r="CU40" s="621"/>
      <c r="CV40" s="621"/>
      <c r="CW40" s="621"/>
      <c r="CX40" s="621"/>
      <c r="CY40" s="622"/>
      <c r="CZ40" s="623">
        <v>0</v>
      </c>
      <c r="DA40" s="641"/>
      <c r="DB40" s="641"/>
      <c r="DC40" s="642"/>
      <c r="DD40" s="626">
        <v>660</v>
      </c>
      <c r="DE40" s="621"/>
      <c r="DF40" s="621"/>
      <c r="DG40" s="621"/>
      <c r="DH40" s="621"/>
      <c r="DI40" s="621"/>
      <c r="DJ40" s="621"/>
      <c r="DK40" s="622"/>
      <c r="DL40" s="626">
        <v>660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1161789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2236840</v>
      </c>
      <c r="CS42" s="621"/>
      <c r="CT42" s="621"/>
      <c r="CU42" s="621"/>
      <c r="CV42" s="621"/>
      <c r="CW42" s="621"/>
      <c r="CX42" s="621"/>
      <c r="CY42" s="622"/>
      <c r="CZ42" s="623">
        <v>10.4</v>
      </c>
      <c r="DA42" s="624"/>
      <c r="DB42" s="624"/>
      <c r="DC42" s="625"/>
      <c r="DD42" s="626">
        <v>837831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125574</v>
      </c>
      <c r="CS43" s="639"/>
      <c r="CT43" s="639"/>
      <c r="CU43" s="639"/>
      <c r="CV43" s="639"/>
      <c r="CW43" s="639"/>
      <c r="CX43" s="639"/>
      <c r="CY43" s="640"/>
      <c r="CZ43" s="623">
        <v>0.6</v>
      </c>
      <c r="DA43" s="641"/>
      <c r="DB43" s="641"/>
      <c r="DC43" s="642"/>
      <c r="DD43" s="626">
        <v>121847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2061969</v>
      </c>
      <c r="CS44" s="621"/>
      <c r="CT44" s="621"/>
      <c r="CU44" s="621"/>
      <c r="CV44" s="621"/>
      <c r="CW44" s="621"/>
      <c r="CX44" s="621"/>
      <c r="CY44" s="622"/>
      <c r="CZ44" s="623">
        <v>9.6</v>
      </c>
      <c r="DA44" s="624"/>
      <c r="DB44" s="624"/>
      <c r="DC44" s="625"/>
      <c r="DD44" s="626">
        <v>792451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749691</v>
      </c>
      <c r="CS45" s="639"/>
      <c r="CT45" s="639"/>
      <c r="CU45" s="639"/>
      <c r="CV45" s="639"/>
      <c r="CW45" s="639"/>
      <c r="CX45" s="639"/>
      <c r="CY45" s="640"/>
      <c r="CZ45" s="623">
        <v>3.5</v>
      </c>
      <c r="DA45" s="641"/>
      <c r="DB45" s="641"/>
      <c r="DC45" s="642"/>
      <c r="DD45" s="626">
        <v>200335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1297896</v>
      </c>
      <c r="CS46" s="621"/>
      <c r="CT46" s="621"/>
      <c r="CU46" s="621"/>
      <c r="CV46" s="621"/>
      <c r="CW46" s="621"/>
      <c r="CX46" s="621"/>
      <c r="CY46" s="622"/>
      <c r="CZ46" s="623">
        <v>6</v>
      </c>
      <c r="DA46" s="624"/>
      <c r="DB46" s="624"/>
      <c r="DC46" s="625"/>
      <c r="DD46" s="626">
        <v>582388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174871</v>
      </c>
      <c r="CS47" s="639"/>
      <c r="CT47" s="639"/>
      <c r="CU47" s="639"/>
      <c r="CV47" s="639"/>
      <c r="CW47" s="639"/>
      <c r="CX47" s="639"/>
      <c r="CY47" s="640"/>
      <c r="CZ47" s="623">
        <v>0.8</v>
      </c>
      <c r="DA47" s="641"/>
      <c r="DB47" s="641"/>
      <c r="DC47" s="642"/>
      <c r="DD47" s="626">
        <v>45380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21511119</v>
      </c>
      <c r="CS49" s="605"/>
      <c r="CT49" s="605"/>
      <c r="CU49" s="605"/>
      <c r="CV49" s="605"/>
      <c r="CW49" s="605"/>
      <c r="CX49" s="605"/>
      <c r="CY49" s="606"/>
      <c r="CZ49" s="607">
        <v>100</v>
      </c>
      <c r="DA49" s="608"/>
      <c r="DB49" s="608"/>
      <c r="DC49" s="609"/>
      <c r="DD49" s="610">
        <v>15621254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22192</v>
      </c>
      <c r="R7" s="1134"/>
      <c r="S7" s="1134"/>
      <c r="T7" s="1134"/>
      <c r="U7" s="1134"/>
      <c r="V7" s="1134">
        <v>21451</v>
      </c>
      <c r="W7" s="1134"/>
      <c r="X7" s="1134"/>
      <c r="Y7" s="1134"/>
      <c r="Z7" s="1134"/>
      <c r="AA7" s="1134">
        <v>741</v>
      </c>
      <c r="AB7" s="1134"/>
      <c r="AC7" s="1134"/>
      <c r="AD7" s="1134"/>
      <c r="AE7" s="1135"/>
      <c r="AF7" s="1136">
        <v>468</v>
      </c>
      <c r="AG7" s="1137"/>
      <c r="AH7" s="1137"/>
      <c r="AI7" s="1137"/>
      <c r="AJ7" s="1138"/>
      <c r="AK7" s="1120">
        <v>124</v>
      </c>
      <c r="AL7" s="1121"/>
      <c r="AM7" s="1121"/>
      <c r="AN7" s="1121"/>
      <c r="AO7" s="1121"/>
      <c r="AP7" s="1121">
        <v>26512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t="s">
        <v>549</v>
      </c>
      <c r="BU7" s="1125" t="s">
        <v>549</v>
      </c>
      <c r="BV7" s="1125" t="s">
        <v>549</v>
      </c>
      <c r="BW7" s="1125" t="s">
        <v>549</v>
      </c>
      <c r="BX7" s="1125" t="s">
        <v>549</v>
      </c>
      <c r="BY7" s="1125" t="s">
        <v>549</v>
      </c>
      <c r="BZ7" s="1125" t="s">
        <v>549</v>
      </c>
      <c r="CA7" s="1125" t="s">
        <v>549</v>
      </c>
      <c r="CB7" s="1125" t="s">
        <v>549</v>
      </c>
      <c r="CC7" s="1125" t="s">
        <v>549</v>
      </c>
      <c r="CD7" s="1125" t="s">
        <v>549</v>
      </c>
      <c r="CE7" s="1125" t="s">
        <v>549</v>
      </c>
      <c r="CF7" s="1125" t="s">
        <v>549</v>
      </c>
      <c r="CG7" s="1126" t="s">
        <v>549</v>
      </c>
      <c r="CH7" s="1117">
        <v>-15</v>
      </c>
      <c r="CI7" s="1118"/>
      <c r="CJ7" s="1118"/>
      <c r="CK7" s="1118"/>
      <c r="CL7" s="1119"/>
      <c r="CM7" s="1117">
        <v>329</v>
      </c>
      <c r="CN7" s="1118"/>
      <c r="CO7" s="1118"/>
      <c r="CP7" s="1118"/>
      <c r="CQ7" s="1119"/>
      <c r="CR7" s="1117">
        <v>30</v>
      </c>
      <c r="CS7" s="1118"/>
      <c r="CT7" s="1118"/>
      <c r="CU7" s="1118"/>
      <c r="CV7" s="1119"/>
      <c r="CW7" s="1117">
        <v>8</v>
      </c>
      <c r="CX7" s="1118"/>
      <c r="CY7" s="1118"/>
      <c r="CZ7" s="1118"/>
      <c r="DA7" s="1119"/>
      <c r="DB7" s="1117" t="s">
        <v>536</v>
      </c>
      <c r="DC7" s="1118"/>
      <c r="DD7" s="1118"/>
      <c r="DE7" s="1118"/>
      <c r="DF7" s="1119"/>
      <c r="DG7" s="1117" t="s">
        <v>536</v>
      </c>
      <c r="DH7" s="1118"/>
      <c r="DI7" s="1118"/>
      <c r="DJ7" s="1118"/>
      <c r="DK7" s="1119"/>
      <c r="DL7" s="1117" t="s">
        <v>558</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86</v>
      </c>
      <c r="R8" s="1073"/>
      <c r="S8" s="1073"/>
      <c r="T8" s="1073"/>
      <c r="U8" s="1073"/>
      <c r="V8" s="1073">
        <v>84</v>
      </c>
      <c r="W8" s="1073"/>
      <c r="X8" s="1073"/>
      <c r="Y8" s="1073"/>
      <c r="Z8" s="1073"/>
      <c r="AA8" s="1073">
        <v>2</v>
      </c>
      <c r="AB8" s="1073"/>
      <c r="AC8" s="1073"/>
      <c r="AD8" s="1073"/>
      <c r="AE8" s="1074"/>
      <c r="AF8" s="1048">
        <v>2</v>
      </c>
      <c r="AG8" s="1049"/>
      <c r="AH8" s="1049"/>
      <c r="AI8" s="1049"/>
      <c r="AJ8" s="1050"/>
      <c r="AK8" s="1115">
        <v>28</v>
      </c>
      <c r="AL8" s="1116"/>
      <c r="AM8" s="1116"/>
      <c r="AN8" s="1116"/>
      <c r="AO8" s="1116"/>
      <c r="AP8" s="1116">
        <v>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t="s">
        <v>550</v>
      </c>
      <c r="BU8" s="1044" t="s">
        <v>550</v>
      </c>
      <c r="BV8" s="1044" t="s">
        <v>550</v>
      </c>
      <c r="BW8" s="1044" t="s">
        <v>550</v>
      </c>
      <c r="BX8" s="1044" t="s">
        <v>550</v>
      </c>
      <c r="BY8" s="1044" t="s">
        <v>550</v>
      </c>
      <c r="BZ8" s="1044" t="s">
        <v>550</v>
      </c>
      <c r="CA8" s="1044" t="s">
        <v>550</v>
      </c>
      <c r="CB8" s="1044" t="s">
        <v>550</v>
      </c>
      <c r="CC8" s="1044" t="s">
        <v>550</v>
      </c>
      <c r="CD8" s="1044" t="s">
        <v>550</v>
      </c>
      <c r="CE8" s="1044" t="s">
        <v>550</v>
      </c>
      <c r="CF8" s="1044" t="s">
        <v>550</v>
      </c>
      <c r="CG8" s="1045" t="s">
        <v>550</v>
      </c>
      <c r="CH8" s="1018">
        <v>12</v>
      </c>
      <c r="CI8" s="1019"/>
      <c r="CJ8" s="1019"/>
      <c r="CK8" s="1019"/>
      <c r="CL8" s="1020"/>
      <c r="CM8" s="1018">
        <v>174</v>
      </c>
      <c r="CN8" s="1019"/>
      <c r="CO8" s="1019"/>
      <c r="CP8" s="1019"/>
      <c r="CQ8" s="1020"/>
      <c r="CR8" s="1018">
        <v>25</v>
      </c>
      <c r="CS8" s="1019"/>
      <c r="CT8" s="1019"/>
      <c r="CU8" s="1019"/>
      <c r="CV8" s="1020"/>
      <c r="CW8" s="1018" t="s">
        <v>536</v>
      </c>
      <c r="CX8" s="1019"/>
      <c r="CY8" s="1019"/>
      <c r="CZ8" s="1019"/>
      <c r="DA8" s="1020"/>
      <c r="DB8" s="1018" t="s">
        <v>536</v>
      </c>
      <c r="DC8" s="1019"/>
      <c r="DD8" s="1019"/>
      <c r="DE8" s="1019"/>
      <c r="DF8" s="1020"/>
      <c r="DG8" s="1018" t="s">
        <v>536</v>
      </c>
      <c r="DH8" s="1019"/>
      <c r="DI8" s="1019"/>
      <c r="DJ8" s="1019"/>
      <c r="DK8" s="1020"/>
      <c r="DL8" s="1018" t="s">
        <v>536</v>
      </c>
      <c r="DM8" s="1019"/>
      <c r="DN8" s="1019"/>
      <c r="DO8" s="1019"/>
      <c r="DP8" s="1020"/>
      <c r="DQ8" s="1018" t="s">
        <v>536</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t="s">
        <v>559</v>
      </c>
      <c r="AB9" s="1073"/>
      <c r="AC9" s="1073"/>
      <c r="AD9" s="1073"/>
      <c r="AE9" s="1074"/>
      <c r="AF9" s="1048" t="s">
        <v>112</v>
      </c>
      <c r="AG9" s="1049"/>
      <c r="AH9" s="1049"/>
      <c r="AI9" s="1049"/>
      <c r="AJ9" s="1050"/>
      <c r="AK9" s="1115">
        <v>0</v>
      </c>
      <c r="AL9" s="1116"/>
      <c r="AM9" s="1116"/>
      <c r="AN9" s="1116"/>
      <c r="AO9" s="1116"/>
      <c r="AP9" s="1116" t="s">
        <v>560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t="s">
        <v>551</v>
      </c>
      <c r="BU9" s="1044" t="s">
        <v>551</v>
      </c>
      <c r="BV9" s="1044" t="s">
        <v>551</v>
      </c>
      <c r="BW9" s="1044" t="s">
        <v>551</v>
      </c>
      <c r="BX9" s="1044" t="s">
        <v>551</v>
      </c>
      <c r="BY9" s="1044" t="s">
        <v>551</v>
      </c>
      <c r="BZ9" s="1044" t="s">
        <v>551</v>
      </c>
      <c r="CA9" s="1044" t="s">
        <v>551</v>
      </c>
      <c r="CB9" s="1044" t="s">
        <v>551</v>
      </c>
      <c r="CC9" s="1044" t="s">
        <v>551</v>
      </c>
      <c r="CD9" s="1044" t="s">
        <v>551</v>
      </c>
      <c r="CE9" s="1044" t="s">
        <v>551</v>
      </c>
      <c r="CF9" s="1044" t="s">
        <v>551</v>
      </c>
      <c r="CG9" s="1045" t="s">
        <v>551</v>
      </c>
      <c r="CH9" s="1018">
        <v>1</v>
      </c>
      <c r="CI9" s="1019"/>
      <c r="CJ9" s="1019"/>
      <c r="CK9" s="1019"/>
      <c r="CL9" s="1020"/>
      <c r="CM9" s="1018">
        <v>149</v>
      </c>
      <c r="CN9" s="1019"/>
      <c r="CO9" s="1019"/>
      <c r="CP9" s="1019"/>
      <c r="CQ9" s="1020"/>
      <c r="CR9" s="1018">
        <v>6</v>
      </c>
      <c r="CS9" s="1019"/>
      <c r="CT9" s="1019"/>
      <c r="CU9" s="1019"/>
      <c r="CV9" s="1020"/>
      <c r="CW9" s="1018" t="s">
        <v>536</v>
      </c>
      <c r="CX9" s="1019"/>
      <c r="CY9" s="1019"/>
      <c r="CZ9" s="1019"/>
      <c r="DA9" s="1020"/>
      <c r="DB9" s="1018" t="s">
        <v>536</v>
      </c>
      <c r="DC9" s="1019"/>
      <c r="DD9" s="1019"/>
      <c r="DE9" s="1019"/>
      <c r="DF9" s="1020"/>
      <c r="DG9" s="1018" t="s">
        <v>536</v>
      </c>
      <c r="DH9" s="1019"/>
      <c r="DI9" s="1019"/>
      <c r="DJ9" s="1019"/>
      <c r="DK9" s="1020"/>
      <c r="DL9" s="1018" t="s">
        <v>536</v>
      </c>
      <c r="DM9" s="1019"/>
      <c r="DN9" s="1019"/>
      <c r="DO9" s="1019"/>
      <c r="DP9" s="1020"/>
      <c r="DQ9" s="1018" t="s">
        <v>536</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t="s">
        <v>552</v>
      </c>
      <c r="BU10" s="1044" t="s">
        <v>552</v>
      </c>
      <c r="BV10" s="1044" t="s">
        <v>552</v>
      </c>
      <c r="BW10" s="1044" t="s">
        <v>552</v>
      </c>
      <c r="BX10" s="1044" t="s">
        <v>552</v>
      </c>
      <c r="BY10" s="1044" t="s">
        <v>552</v>
      </c>
      <c r="BZ10" s="1044" t="s">
        <v>552</v>
      </c>
      <c r="CA10" s="1044" t="s">
        <v>552</v>
      </c>
      <c r="CB10" s="1044" t="s">
        <v>552</v>
      </c>
      <c r="CC10" s="1044" t="s">
        <v>552</v>
      </c>
      <c r="CD10" s="1044" t="s">
        <v>552</v>
      </c>
      <c r="CE10" s="1044" t="s">
        <v>552</v>
      </c>
      <c r="CF10" s="1044" t="s">
        <v>552</v>
      </c>
      <c r="CG10" s="1045" t="s">
        <v>552</v>
      </c>
      <c r="CH10" s="1018">
        <v>0</v>
      </c>
      <c r="CI10" s="1019"/>
      <c r="CJ10" s="1019"/>
      <c r="CK10" s="1019"/>
      <c r="CL10" s="1020"/>
      <c r="CM10" s="1018">
        <v>293</v>
      </c>
      <c r="CN10" s="1019"/>
      <c r="CO10" s="1019"/>
      <c r="CP10" s="1019"/>
      <c r="CQ10" s="1020"/>
      <c r="CR10" s="1018">
        <v>15</v>
      </c>
      <c r="CS10" s="1019"/>
      <c r="CT10" s="1019"/>
      <c r="CU10" s="1019"/>
      <c r="CV10" s="1020"/>
      <c r="CW10" s="1018">
        <v>7</v>
      </c>
      <c r="CX10" s="1019"/>
      <c r="CY10" s="1019"/>
      <c r="CZ10" s="1019"/>
      <c r="DA10" s="1020"/>
      <c r="DB10" s="1018" t="s">
        <v>536</v>
      </c>
      <c r="DC10" s="1019"/>
      <c r="DD10" s="1019"/>
      <c r="DE10" s="1019"/>
      <c r="DF10" s="1020"/>
      <c r="DG10" s="1018" t="s">
        <v>536</v>
      </c>
      <c r="DH10" s="1019"/>
      <c r="DI10" s="1019"/>
      <c r="DJ10" s="1019"/>
      <c r="DK10" s="1020"/>
      <c r="DL10" s="1018" t="s">
        <v>536</v>
      </c>
      <c r="DM10" s="1019"/>
      <c r="DN10" s="1019"/>
      <c r="DO10" s="1019"/>
      <c r="DP10" s="1020"/>
      <c r="DQ10" s="1018" t="s">
        <v>536</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t="s">
        <v>553</v>
      </c>
      <c r="BU11" s="1044" t="s">
        <v>553</v>
      </c>
      <c r="BV11" s="1044" t="s">
        <v>553</v>
      </c>
      <c r="BW11" s="1044" t="s">
        <v>553</v>
      </c>
      <c r="BX11" s="1044" t="s">
        <v>553</v>
      </c>
      <c r="BY11" s="1044" t="s">
        <v>553</v>
      </c>
      <c r="BZ11" s="1044" t="s">
        <v>553</v>
      </c>
      <c r="CA11" s="1044" t="s">
        <v>553</v>
      </c>
      <c r="CB11" s="1044" t="s">
        <v>553</v>
      </c>
      <c r="CC11" s="1044" t="s">
        <v>553</v>
      </c>
      <c r="CD11" s="1044" t="s">
        <v>553</v>
      </c>
      <c r="CE11" s="1044" t="s">
        <v>553</v>
      </c>
      <c r="CF11" s="1044" t="s">
        <v>553</v>
      </c>
      <c r="CG11" s="1045" t="s">
        <v>553</v>
      </c>
      <c r="CH11" s="1018" t="s">
        <v>547</v>
      </c>
      <c r="CI11" s="1019"/>
      <c r="CJ11" s="1019"/>
      <c r="CK11" s="1019"/>
      <c r="CL11" s="1020"/>
      <c r="CM11" s="1018">
        <v>-4</v>
      </c>
      <c r="CN11" s="1019"/>
      <c r="CO11" s="1019"/>
      <c r="CP11" s="1019"/>
      <c r="CQ11" s="1020"/>
      <c r="CR11" s="1018">
        <v>5</v>
      </c>
      <c r="CS11" s="1019"/>
      <c r="CT11" s="1019"/>
      <c r="CU11" s="1019"/>
      <c r="CV11" s="1020"/>
      <c r="CW11" s="1018" t="s">
        <v>536</v>
      </c>
      <c r="CX11" s="1019"/>
      <c r="CY11" s="1019"/>
      <c r="CZ11" s="1019"/>
      <c r="DA11" s="1020"/>
      <c r="DB11" s="1018" t="s">
        <v>548</v>
      </c>
      <c r="DC11" s="1019"/>
      <c r="DD11" s="1019"/>
      <c r="DE11" s="1019"/>
      <c r="DF11" s="1020"/>
      <c r="DG11" s="1018" t="s">
        <v>536</v>
      </c>
      <c r="DH11" s="1019"/>
      <c r="DI11" s="1019"/>
      <c r="DJ11" s="1019"/>
      <c r="DK11" s="1020"/>
      <c r="DL11" s="1018" t="s">
        <v>536</v>
      </c>
      <c r="DM11" s="1019"/>
      <c r="DN11" s="1019"/>
      <c r="DO11" s="1019"/>
      <c r="DP11" s="1020"/>
      <c r="DQ11" s="1018" t="s">
        <v>536</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554</v>
      </c>
      <c r="BT12" s="1044" t="s">
        <v>554</v>
      </c>
      <c r="BU12" s="1044" t="s">
        <v>554</v>
      </c>
      <c r="BV12" s="1044" t="s">
        <v>554</v>
      </c>
      <c r="BW12" s="1044" t="s">
        <v>554</v>
      </c>
      <c r="BX12" s="1044" t="s">
        <v>554</v>
      </c>
      <c r="BY12" s="1044" t="s">
        <v>554</v>
      </c>
      <c r="BZ12" s="1044" t="s">
        <v>554</v>
      </c>
      <c r="CA12" s="1044" t="s">
        <v>554</v>
      </c>
      <c r="CB12" s="1044" t="s">
        <v>554</v>
      </c>
      <c r="CC12" s="1044" t="s">
        <v>554</v>
      </c>
      <c r="CD12" s="1044" t="s">
        <v>554</v>
      </c>
      <c r="CE12" s="1044" t="s">
        <v>554</v>
      </c>
      <c r="CF12" s="1044" t="s">
        <v>554</v>
      </c>
      <c r="CG12" s="1045" t="s">
        <v>554</v>
      </c>
      <c r="CH12" s="1018">
        <v>12</v>
      </c>
      <c r="CI12" s="1019"/>
      <c r="CJ12" s="1019"/>
      <c r="CK12" s="1019"/>
      <c r="CL12" s="1020"/>
      <c r="CM12" s="1018">
        <v>136</v>
      </c>
      <c r="CN12" s="1019"/>
      <c r="CO12" s="1019"/>
      <c r="CP12" s="1019"/>
      <c r="CQ12" s="1020"/>
      <c r="CR12" s="1018">
        <v>20</v>
      </c>
      <c r="CS12" s="1019"/>
      <c r="CT12" s="1019"/>
      <c r="CU12" s="1019"/>
      <c r="CV12" s="1020"/>
      <c r="CW12" s="1018" t="s">
        <v>536</v>
      </c>
      <c r="CX12" s="1019"/>
      <c r="CY12" s="1019"/>
      <c r="CZ12" s="1019"/>
      <c r="DA12" s="1020"/>
      <c r="DB12" s="1018" t="s">
        <v>536</v>
      </c>
      <c r="DC12" s="1019"/>
      <c r="DD12" s="1019"/>
      <c r="DE12" s="1019"/>
      <c r="DF12" s="1020"/>
      <c r="DG12" s="1018" t="s">
        <v>536</v>
      </c>
      <c r="DH12" s="1019"/>
      <c r="DI12" s="1019"/>
      <c r="DJ12" s="1019"/>
      <c r="DK12" s="1020"/>
      <c r="DL12" s="1018" t="s">
        <v>536</v>
      </c>
      <c r="DM12" s="1019"/>
      <c r="DN12" s="1019"/>
      <c r="DO12" s="1019"/>
      <c r="DP12" s="1020"/>
      <c r="DQ12" s="1018" t="s">
        <v>536</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555</v>
      </c>
      <c r="BT13" s="1044" t="s">
        <v>555</v>
      </c>
      <c r="BU13" s="1044" t="s">
        <v>555</v>
      </c>
      <c r="BV13" s="1044" t="s">
        <v>555</v>
      </c>
      <c r="BW13" s="1044" t="s">
        <v>555</v>
      </c>
      <c r="BX13" s="1044" t="s">
        <v>555</v>
      </c>
      <c r="BY13" s="1044" t="s">
        <v>555</v>
      </c>
      <c r="BZ13" s="1044" t="s">
        <v>555</v>
      </c>
      <c r="CA13" s="1044" t="s">
        <v>555</v>
      </c>
      <c r="CB13" s="1044" t="s">
        <v>555</v>
      </c>
      <c r="CC13" s="1044" t="s">
        <v>555</v>
      </c>
      <c r="CD13" s="1044" t="s">
        <v>555</v>
      </c>
      <c r="CE13" s="1044" t="s">
        <v>555</v>
      </c>
      <c r="CF13" s="1044" t="s">
        <v>555</v>
      </c>
      <c r="CG13" s="1045" t="s">
        <v>555</v>
      </c>
      <c r="CH13" s="1018">
        <v>2</v>
      </c>
      <c r="CI13" s="1019"/>
      <c r="CJ13" s="1019"/>
      <c r="CK13" s="1019"/>
      <c r="CL13" s="1020"/>
      <c r="CM13" s="1018">
        <v>93</v>
      </c>
      <c r="CN13" s="1019"/>
      <c r="CO13" s="1019"/>
      <c r="CP13" s="1019"/>
      <c r="CQ13" s="1020"/>
      <c r="CR13" s="1018">
        <v>66</v>
      </c>
      <c r="CS13" s="1019"/>
      <c r="CT13" s="1019"/>
      <c r="CU13" s="1019"/>
      <c r="CV13" s="1020"/>
      <c r="CW13" s="1018" t="s">
        <v>548</v>
      </c>
      <c r="CX13" s="1019"/>
      <c r="CY13" s="1019"/>
      <c r="CZ13" s="1019"/>
      <c r="DA13" s="1020"/>
      <c r="DB13" s="1018" t="s">
        <v>548</v>
      </c>
      <c r="DC13" s="1019"/>
      <c r="DD13" s="1019"/>
      <c r="DE13" s="1019"/>
      <c r="DF13" s="1020"/>
      <c r="DG13" s="1018" t="s">
        <v>536</v>
      </c>
      <c r="DH13" s="1019"/>
      <c r="DI13" s="1019"/>
      <c r="DJ13" s="1019"/>
      <c r="DK13" s="1020"/>
      <c r="DL13" s="1018" t="s">
        <v>536</v>
      </c>
      <c r="DM13" s="1019"/>
      <c r="DN13" s="1019"/>
      <c r="DO13" s="1019"/>
      <c r="DP13" s="1020"/>
      <c r="DQ13" s="1018" t="s">
        <v>536</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556</v>
      </c>
      <c r="BT14" s="1044" t="s">
        <v>556</v>
      </c>
      <c r="BU14" s="1044" t="s">
        <v>556</v>
      </c>
      <c r="BV14" s="1044" t="s">
        <v>556</v>
      </c>
      <c r="BW14" s="1044" t="s">
        <v>556</v>
      </c>
      <c r="BX14" s="1044" t="s">
        <v>556</v>
      </c>
      <c r="BY14" s="1044" t="s">
        <v>556</v>
      </c>
      <c r="BZ14" s="1044" t="s">
        <v>556</v>
      </c>
      <c r="CA14" s="1044" t="s">
        <v>556</v>
      </c>
      <c r="CB14" s="1044" t="s">
        <v>556</v>
      </c>
      <c r="CC14" s="1044" t="s">
        <v>556</v>
      </c>
      <c r="CD14" s="1044" t="s">
        <v>556</v>
      </c>
      <c r="CE14" s="1044" t="s">
        <v>556</v>
      </c>
      <c r="CF14" s="1044" t="s">
        <v>556</v>
      </c>
      <c r="CG14" s="1045" t="s">
        <v>556</v>
      </c>
      <c r="CH14" s="1018">
        <v>2</v>
      </c>
      <c r="CI14" s="1019"/>
      <c r="CJ14" s="1019"/>
      <c r="CK14" s="1019"/>
      <c r="CL14" s="1020"/>
      <c r="CM14" s="1018">
        <v>101</v>
      </c>
      <c r="CN14" s="1019"/>
      <c r="CO14" s="1019"/>
      <c r="CP14" s="1019"/>
      <c r="CQ14" s="1020"/>
      <c r="CR14" s="1018">
        <v>63</v>
      </c>
      <c r="CS14" s="1019"/>
      <c r="CT14" s="1019"/>
      <c r="CU14" s="1019"/>
      <c r="CV14" s="1020"/>
      <c r="CW14" s="1018">
        <v>8</v>
      </c>
      <c r="CX14" s="1019"/>
      <c r="CY14" s="1019"/>
      <c r="CZ14" s="1019"/>
      <c r="DA14" s="1020"/>
      <c r="DB14" s="1018" t="s">
        <v>557</v>
      </c>
      <c r="DC14" s="1019"/>
      <c r="DD14" s="1019"/>
      <c r="DE14" s="1019"/>
      <c r="DF14" s="1020"/>
      <c r="DG14" s="1018" t="s">
        <v>536</v>
      </c>
      <c r="DH14" s="1019"/>
      <c r="DI14" s="1019"/>
      <c r="DJ14" s="1019"/>
      <c r="DK14" s="1020"/>
      <c r="DL14" s="1018" t="s">
        <v>536</v>
      </c>
      <c r="DM14" s="1019"/>
      <c r="DN14" s="1019"/>
      <c r="DO14" s="1019"/>
      <c r="DP14" s="1020"/>
      <c r="DQ14" s="1018" t="s">
        <v>536</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c r="BU15" s="1044"/>
      <c r="BV15" s="1044"/>
      <c r="BW15" s="1044"/>
      <c r="BX15" s="1044"/>
      <c r="BY15" s="1044"/>
      <c r="BZ15" s="1044"/>
      <c r="CA15" s="1044"/>
      <c r="CB15" s="1044"/>
      <c r="CC15" s="1044"/>
      <c r="CD15" s="1044"/>
      <c r="CE15" s="1044"/>
      <c r="CF15" s="1044"/>
      <c r="CG15" s="1045"/>
      <c r="CH15" s="1018">
        <v>-31</v>
      </c>
      <c r="CI15" s="1019"/>
      <c r="CJ15" s="1019"/>
      <c r="CK15" s="1019"/>
      <c r="CL15" s="1020"/>
      <c r="CM15" s="1018">
        <v>68</v>
      </c>
      <c r="CN15" s="1019"/>
      <c r="CO15" s="1019"/>
      <c r="CP15" s="1019"/>
      <c r="CQ15" s="1020"/>
      <c r="CR15" s="1018">
        <v>43</v>
      </c>
      <c r="CS15" s="1019"/>
      <c r="CT15" s="1019"/>
      <c r="CU15" s="1019"/>
      <c r="CV15" s="1020"/>
      <c r="CW15" s="1018">
        <v>27</v>
      </c>
      <c r="CX15" s="1019"/>
      <c r="CY15" s="1019"/>
      <c r="CZ15" s="1019"/>
      <c r="DA15" s="1020"/>
      <c r="DB15" s="1018" t="s">
        <v>568</v>
      </c>
      <c r="DC15" s="1019"/>
      <c r="DD15" s="1019"/>
      <c r="DE15" s="1019"/>
      <c r="DF15" s="1020"/>
      <c r="DG15" s="1018" t="s">
        <v>567</v>
      </c>
      <c r="DH15" s="1019"/>
      <c r="DI15" s="1019"/>
      <c r="DJ15" s="1019"/>
      <c r="DK15" s="1020"/>
      <c r="DL15" s="1018" t="s">
        <v>567</v>
      </c>
      <c r="DM15" s="1019"/>
      <c r="DN15" s="1019"/>
      <c r="DO15" s="1019"/>
      <c r="DP15" s="1020"/>
      <c r="DQ15" s="1018" t="s">
        <v>567</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22251</v>
      </c>
      <c r="R23" s="1098"/>
      <c r="S23" s="1098"/>
      <c r="T23" s="1098"/>
      <c r="U23" s="1098"/>
      <c r="V23" s="1098">
        <v>21508</v>
      </c>
      <c r="W23" s="1098"/>
      <c r="X23" s="1098"/>
      <c r="Y23" s="1098"/>
      <c r="Z23" s="1098"/>
      <c r="AA23" s="1098">
        <v>743</v>
      </c>
      <c r="AB23" s="1098"/>
      <c r="AC23" s="1098"/>
      <c r="AD23" s="1098"/>
      <c r="AE23" s="1099"/>
      <c r="AF23" s="1100">
        <v>469</v>
      </c>
      <c r="AG23" s="1098"/>
      <c r="AH23" s="1098"/>
      <c r="AI23" s="1098"/>
      <c r="AJ23" s="1101"/>
      <c r="AK23" s="1102"/>
      <c r="AL23" s="1103"/>
      <c r="AM23" s="1103"/>
      <c r="AN23" s="1103"/>
      <c r="AO23" s="1103"/>
      <c r="AP23" s="1098">
        <v>26549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4274</v>
      </c>
      <c r="R28" s="1083"/>
      <c r="S28" s="1083"/>
      <c r="T28" s="1083"/>
      <c r="U28" s="1083"/>
      <c r="V28" s="1083">
        <v>4206</v>
      </c>
      <c r="W28" s="1083"/>
      <c r="X28" s="1083"/>
      <c r="Y28" s="1083"/>
      <c r="Z28" s="1083"/>
      <c r="AA28" s="1083">
        <v>68</v>
      </c>
      <c r="AB28" s="1083"/>
      <c r="AC28" s="1083"/>
      <c r="AD28" s="1083"/>
      <c r="AE28" s="1084"/>
      <c r="AF28" s="1085">
        <v>68</v>
      </c>
      <c r="AG28" s="1083"/>
      <c r="AH28" s="1083"/>
      <c r="AI28" s="1083"/>
      <c r="AJ28" s="1086"/>
      <c r="AK28" s="1087">
        <v>351</v>
      </c>
      <c r="AL28" s="1075"/>
      <c r="AM28" s="1075"/>
      <c r="AN28" s="1075"/>
      <c r="AO28" s="1075"/>
      <c r="AP28" s="1075" t="s">
        <v>539</v>
      </c>
      <c r="AQ28" s="1075"/>
      <c r="AR28" s="1075"/>
      <c r="AS28" s="1075"/>
      <c r="AT28" s="1075"/>
      <c r="AU28" s="1075" t="s">
        <v>540</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4180</v>
      </c>
      <c r="R29" s="1073"/>
      <c r="S29" s="1073"/>
      <c r="T29" s="1073"/>
      <c r="U29" s="1073"/>
      <c r="V29" s="1073">
        <v>4064</v>
      </c>
      <c r="W29" s="1073"/>
      <c r="X29" s="1073"/>
      <c r="Y29" s="1073"/>
      <c r="Z29" s="1073"/>
      <c r="AA29" s="1073">
        <v>116</v>
      </c>
      <c r="AB29" s="1073"/>
      <c r="AC29" s="1073"/>
      <c r="AD29" s="1073"/>
      <c r="AE29" s="1074"/>
      <c r="AF29" s="1048">
        <v>116</v>
      </c>
      <c r="AG29" s="1049"/>
      <c r="AH29" s="1049"/>
      <c r="AI29" s="1049"/>
      <c r="AJ29" s="1050"/>
      <c r="AK29" s="1009">
        <v>578</v>
      </c>
      <c r="AL29" s="1000"/>
      <c r="AM29" s="1000"/>
      <c r="AN29" s="1000"/>
      <c r="AO29" s="1000"/>
      <c r="AP29" s="1000">
        <v>16</v>
      </c>
      <c r="AQ29" s="1000"/>
      <c r="AR29" s="1000"/>
      <c r="AS29" s="1000"/>
      <c r="AT29" s="1000"/>
      <c r="AU29" s="1000" t="s">
        <v>540</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459</v>
      </c>
      <c r="R30" s="1073"/>
      <c r="S30" s="1073"/>
      <c r="T30" s="1073"/>
      <c r="U30" s="1073"/>
      <c r="V30" s="1073">
        <v>451</v>
      </c>
      <c r="W30" s="1073"/>
      <c r="X30" s="1073"/>
      <c r="Y30" s="1073"/>
      <c r="Z30" s="1073"/>
      <c r="AA30" s="1073">
        <v>8</v>
      </c>
      <c r="AB30" s="1073"/>
      <c r="AC30" s="1073"/>
      <c r="AD30" s="1073"/>
      <c r="AE30" s="1074"/>
      <c r="AF30" s="1048">
        <v>8</v>
      </c>
      <c r="AG30" s="1049"/>
      <c r="AH30" s="1049"/>
      <c r="AI30" s="1049"/>
      <c r="AJ30" s="1050"/>
      <c r="AK30" s="1009">
        <v>157</v>
      </c>
      <c r="AL30" s="1000"/>
      <c r="AM30" s="1000"/>
      <c r="AN30" s="1000"/>
      <c r="AO30" s="1000"/>
      <c r="AP30" s="1000" t="s">
        <v>539</v>
      </c>
      <c r="AQ30" s="1000"/>
      <c r="AR30" s="1000"/>
      <c r="AS30" s="1000"/>
      <c r="AT30" s="1000"/>
      <c r="AU30" s="1000" t="s">
        <v>540</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501</v>
      </c>
      <c r="R31" s="1073"/>
      <c r="S31" s="1073"/>
      <c r="T31" s="1073"/>
      <c r="U31" s="1073"/>
      <c r="V31" s="1073">
        <v>379</v>
      </c>
      <c r="W31" s="1073"/>
      <c r="X31" s="1073"/>
      <c r="Y31" s="1073"/>
      <c r="Z31" s="1073"/>
      <c r="AA31" s="1073">
        <v>122</v>
      </c>
      <c r="AB31" s="1073"/>
      <c r="AC31" s="1073"/>
      <c r="AD31" s="1073"/>
      <c r="AE31" s="1074"/>
      <c r="AF31" s="1048">
        <v>2427</v>
      </c>
      <c r="AG31" s="1049"/>
      <c r="AH31" s="1049"/>
      <c r="AI31" s="1049"/>
      <c r="AJ31" s="1050"/>
      <c r="AK31" s="1009">
        <v>6</v>
      </c>
      <c r="AL31" s="1000"/>
      <c r="AM31" s="1000"/>
      <c r="AN31" s="1000"/>
      <c r="AO31" s="1000"/>
      <c r="AP31" s="1000">
        <v>1559</v>
      </c>
      <c r="AQ31" s="1000"/>
      <c r="AR31" s="1000"/>
      <c r="AS31" s="1000"/>
      <c r="AT31" s="1000"/>
      <c r="AU31" s="1000">
        <v>53</v>
      </c>
      <c r="AV31" s="1000"/>
      <c r="AW31" s="1000"/>
      <c r="AX31" s="1000"/>
      <c r="AY31" s="1000"/>
      <c r="AZ31" s="1071" t="s">
        <v>537</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1127</v>
      </c>
      <c r="R32" s="1073"/>
      <c r="S32" s="1073"/>
      <c r="T32" s="1073"/>
      <c r="U32" s="1073"/>
      <c r="V32" s="1073">
        <v>1099</v>
      </c>
      <c r="W32" s="1073"/>
      <c r="X32" s="1073"/>
      <c r="Y32" s="1073"/>
      <c r="Z32" s="1073"/>
      <c r="AA32" s="1073">
        <v>28</v>
      </c>
      <c r="AB32" s="1073"/>
      <c r="AC32" s="1073"/>
      <c r="AD32" s="1073"/>
      <c r="AE32" s="1074"/>
      <c r="AF32" s="1048">
        <v>28</v>
      </c>
      <c r="AG32" s="1049"/>
      <c r="AH32" s="1049"/>
      <c r="AI32" s="1049"/>
      <c r="AJ32" s="1050"/>
      <c r="AK32" s="1009">
        <v>207</v>
      </c>
      <c r="AL32" s="1000"/>
      <c r="AM32" s="1000"/>
      <c r="AN32" s="1000"/>
      <c r="AO32" s="1000"/>
      <c r="AP32" s="1000">
        <v>3109</v>
      </c>
      <c r="AQ32" s="1000"/>
      <c r="AR32" s="1000"/>
      <c r="AS32" s="1000"/>
      <c r="AT32" s="1000"/>
      <c r="AU32" s="1000">
        <v>1806</v>
      </c>
      <c r="AV32" s="1000"/>
      <c r="AW32" s="1000"/>
      <c r="AX32" s="1000"/>
      <c r="AY32" s="1000"/>
      <c r="AZ32" s="1071" t="s">
        <v>536</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2767</v>
      </c>
      <c r="R33" s="1073"/>
      <c r="S33" s="1073"/>
      <c r="T33" s="1073"/>
      <c r="U33" s="1073"/>
      <c r="V33" s="1073">
        <v>2725</v>
      </c>
      <c r="W33" s="1073"/>
      <c r="X33" s="1073"/>
      <c r="Y33" s="1073"/>
      <c r="Z33" s="1073"/>
      <c r="AA33" s="1073">
        <v>42</v>
      </c>
      <c r="AB33" s="1073"/>
      <c r="AC33" s="1073"/>
      <c r="AD33" s="1073"/>
      <c r="AE33" s="1074"/>
      <c r="AF33" s="1048">
        <v>42</v>
      </c>
      <c r="AG33" s="1049"/>
      <c r="AH33" s="1049"/>
      <c r="AI33" s="1049"/>
      <c r="AJ33" s="1050"/>
      <c r="AK33" s="1009">
        <v>1318</v>
      </c>
      <c r="AL33" s="1000"/>
      <c r="AM33" s="1000"/>
      <c r="AN33" s="1000"/>
      <c r="AO33" s="1000"/>
      <c r="AP33" s="1000">
        <v>21458</v>
      </c>
      <c r="AQ33" s="1000"/>
      <c r="AR33" s="1000"/>
      <c r="AS33" s="1000"/>
      <c r="AT33" s="1000"/>
      <c r="AU33" s="1000">
        <v>19848</v>
      </c>
      <c r="AV33" s="1000"/>
      <c r="AW33" s="1000"/>
      <c r="AX33" s="1000"/>
      <c r="AY33" s="1000"/>
      <c r="AZ33" s="1071" t="s">
        <v>536</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2690</v>
      </c>
      <c r="AG63" s="988"/>
      <c r="AH63" s="988"/>
      <c r="AI63" s="988"/>
      <c r="AJ63" s="1059"/>
      <c r="AK63" s="1060"/>
      <c r="AL63" s="992"/>
      <c r="AM63" s="992"/>
      <c r="AN63" s="992"/>
      <c r="AO63" s="992"/>
      <c r="AP63" s="988">
        <v>26141</v>
      </c>
      <c r="AQ63" s="988"/>
      <c r="AR63" s="988"/>
      <c r="AS63" s="988"/>
      <c r="AT63" s="988"/>
      <c r="AU63" s="988">
        <v>21708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561</v>
      </c>
      <c r="C68" s="1015"/>
      <c r="D68" s="1015"/>
      <c r="E68" s="1015"/>
      <c r="F68" s="1015"/>
      <c r="G68" s="1015"/>
      <c r="H68" s="1015"/>
      <c r="I68" s="1015"/>
      <c r="J68" s="1015"/>
      <c r="K68" s="1015"/>
      <c r="L68" s="1015"/>
      <c r="M68" s="1015"/>
      <c r="N68" s="1015"/>
      <c r="O68" s="1015"/>
      <c r="P68" s="1016"/>
      <c r="Q68" s="1017">
        <v>1596</v>
      </c>
      <c r="R68" s="1011"/>
      <c r="S68" s="1011"/>
      <c r="T68" s="1011"/>
      <c r="U68" s="1011"/>
      <c r="V68" s="1011">
        <v>1547</v>
      </c>
      <c r="W68" s="1011"/>
      <c r="X68" s="1011"/>
      <c r="Y68" s="1011"/>
      <c r="Z68" s="1011"/>
      <c r="AA68" s="1011">
        <v>48</v>
      </c>
      <c r="AB68" s="1011"/>
      <c r="AC68" s="1011"/>
      <c r="AD68" s="1011"/>
      <c r="AE68" s="1011"/>
      <c r="AF68" s="1011">
        <v>48</v>
      </c>
      <c r="AG68" s="1011"/>
      <c r="AH68" s="1011"/>
      <c r="AI68" s="1011"/>
      <c r="AJ68" s="1011"/>
      <c r="AK68" s="1011">
        <v>100</v>
      </c>
      <c r="AL68" s="1011"/>
      <c r="AM68" s="1011"/>
      <c r="AN68" s="1011"/>
      <c r="AO68" s="1011"/>
      <c r="AP68" s="1011" t="s">
        <v>547</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10208</v>
      </c>
      <c r="R69" s="1000"/>
      <c r="S69" s="1000"/>
      <c r="T69" s="1000"/>
      <c r="U69" s="1000"/>
      <c r="V69" s="1000">
        <v>10573</v>
      </c>
      <c r="W69" s="1000"/>
      <c r="X69" s="1000"/>
      <c r="Y69" s="1000"/>
      <c r="Z69" s="1000"/>
      <c r="AA69" s="1000">
        <v>-365</v>
      </c>
      <c r="AB69" s="1000"/>
      <c r="AC69" s="1000"/>
      <c r="AD69" s="1000"/>
      <c r="AE69" s="1000"/>
      <c r="AF69" s="1000">
        <v>1459</v>
      </c>
      <c r="AG69" s="1000"/>
      <c r="AH69" s="1000"/>
      <c r="AI69" s="1000"/>
      <c r="AJ69" s="1000"/>
      <c r="AK69" s="1000" t="s">
        <v>547</v>
      </c>
      <c r="AL69" s="1000"/>
      <c r="AM69" s="1000"/>
      <c r="AN69" s="1000"/>
      <c r="AO69" s="1000"/>
      <c r="AP69" s="1000">
        <v>5730</v>
      </c>
      <c r="AQ69" s="1000"/>
      <c r="AR69" s="1000"/>
      <c r="AS69" s="1000"/>
      <c r="AT69" s="1000"/>
      <c r="AU69" s="1000">
        <v>2398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2413</v>
      </c>
      <c r="R70" s="1000"/>
      <c r="S70" s="1000"/>
      <c r="T70" s="1000"/>
      <c r="U70" s="1000"/>
      <c r="V70" s="1000">
        <v>2389</v>
      </c>
      <c r="W70" s="1000"/>
      <c r="X70" s="1000"/>
      <c r="Y70" s="1000"/>
      <c r="Z70" s="1000"/>
      <c r="AA70" s="1000">
        <v>24</v>
      </c>
      <c r="AB70" s="1000"/>
      <c r="AC70" s="1000"/>
      <c r="AD70" s="1000"/>
      <c r="AE70" s="1000"/>
      <c r="AF70" s="1000">
        <v>24</v>
      </c>
      <c r="AG70" s="1000"/>
      <c r="AH70" s="1000"/>
      <c r="AI70" s="1000"/>
      <c r="AJ70" s="1000"/>
      <c r="AK70" s="1000">
        <v>157</v>
      </c>
      <c r="AL70" s="1000"/>
      <c r="AM70" s="1000"/>
      <c r="AN70" s="1000"/>
      <c r="AO70" s="1000"/>
      <c r="AP70" s="1000">
        <v>957</v>
      </c>
      <c r="AQ70" s="1000"/>
      <c r="AR70" s="1000"/>
      <c r="AS70" s="1000"/>
      <c r="AT70" s="1000"/>
      <c r="AU70" s="1000">
        <v>297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3</v>
      </c>
      <c r="R71" s="1000"/>
      <c r="S71" s="1000"/>
      <c r="T71" s="1000"/>
      <c r="U71" s="1000"/>
      <c r="V71" s="1000">
        <v>1</v>
      </c>
      <c r="W71" s="1000"/>
      <c r="X71" s="1000"/>
      <c r="Y71" s="1000"/>
      <c r="Z71" s="1000"/>
      <c r="AA71" s="1000">
        <v>2</v>
      </c>
      <c r="AB71" s="1000"/>
      <c r="AC71" s="1000"/>
      <c r="AD71" s="1000"/>
      <c r="AE71" s="1000"/>
      <c r="AF71" s="1000">
        <v>2</v>
      </c>
      <c r="AG71" s="1000"/>
      <c r="AH71" s="1000"/>
      <c r="AI71" s="1000"/>
      <c r="AJ71" s="1000"/>
      <c r="AK71" s="1000" t="s">
        <v>547</v>
      </c>
      <c r="AL71" s="1000"/>
      <c r="AM71" s="1000"/>
      <c r="AN71" s="1000"/>
      <c r="AO71" s="1000"/>
      <c r="AP71" s="1000" t="s">
        <v>547</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4911</v>
      </c>
      <c r="R72" s="1000"/>
      <c r="S72" s="1000"/>
      <c r="T72" s="1000"/>
      <c r="U72" s="1000"/>
      <c r="V72" s="1000">
        <v>4274</v>
      </c>
      <c r="W72" s="1000"/>
      <c r="X72" s="1000"/>
      <c r="Y72" s="1000"/>
      <c r="Z72" s="1000"/>
      <c r="AA72" s="1000">
        <v>638</v>
      </c>
      <c r="AB72" s="1000"/>
      <c r="AC72" s="1000"/>
      <c r="AD72" s="1000"/>
      <c r="AE72" s="1000"/>
      <c r="AF72" s="1000">
        <v>638</v>
      </c>
      <c r="AG72" s="1000"/>
      <c r="AH72" s="1000"/>
      <c r="AI72" s="1000"/>
      <c r="AJ72" s="1000"/>
      <c r="AK72" s="1000" t="s">
        <v>547</v>
      </c>
      <c r="AL72" s="1000"/>
      <c r="AM72" s="1000"/>
      <c r="AN72" s="1000"/>
      <c r="AO72" s="1000"/>
      <c r="AP72" s="1000" t="s">
        <v>547</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159</v>
      </c>
      <c r="R73" s="1000"/>
      <c r="S73" s="1000"/>
      <c r="T73" s="1000"/>
      <c r="U73" s="1000"/>
      <c r="V73" s="1000">
        <v>146</v>
      </c>
      <c r="W73" s="1000"/>
      <c r="X73" s="1000"/>
      <c r="Y73" s="1000"/>
      <c r="Z73" s="1000"/>
      <c r="AA73" s="1000">
        <v>12</v>
      </c>
      <c r="AB73" s="1000"/>
      <c r="AC73" s="1000"/>
      <c r="AD73" s="1000"/>
      <c r="AE73" s="1000"/>
      <c r="AF73" s="1000">
        <v>12</v>
      </c>
      <c r="AG73" s="1000"/>
      <c r="AH73" s="1000"/>
      <c r="AI73" s="1000"/>
      <c r="AJ73" s="1000"/>
      <c r="AK73" s="1000">
        <v>49</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562</v>
      </c>
      <c r="C74" s="1004"/>
      <c r="D74" s="1004"/>
      <c r="E74" s="1004"/>
      <c r="F74" s="1004"/>
      <c r="G74" s="1004"/>
      <c r="H74" s="1004"/>
      <c r="I74" s="1004"/>
      <c r="J74" s="1004"/>
      <c r="K74" s="1004"/>
      <c r="L74" s="1004"/>
      <c r="M74" s="1004"/>
      <c r="N74" s="1004"/>
      <c r="O74" s="1004"/>
      <c r="P74" s="1005"/>
      <c r="Q74" s="1006">
        <v>928</v>
      </c>
      <c r="R74" s="1000"/>
      <c r="S74" s="1000"/>
      <c r="T74" s="1000"/>
      <c r="U74" s="1000"/>
      <c r="V74" s="1000">
        <v>865</v>
      </c>
      <c r="W74" s="1000"/>
      <c r="X74" s="1000"/>
      <c r="Y74" s="1000"/>
      <c r="Z74" s="1000"/>
      <c r="AA74" s="1000">
        <v>63</v>
      </c>
      <c r="AB74" s="1000"/>
      <c r="AC74" s="1000"/>
      <c r="AD74" s="1000"/>
      <c r="AE74" s="1000"/>
      <c r="AF74" s="1000">
        <v>63</v>
      </c>
      <c r="AG74" s="1000"/>
      <c r="AH74" s="1000"/>
      <c r="AI74" s="1000"/>
      <c r="AJ74" s="1000"/>
      <c r="AK74" s="1000" t="s">
        <v>547</v>
      </c>
      <c r="AL74" s="1000"/>
      <c r="AM74" s="1000"/>
      <c r="AN74" s="1000"/>
      <c r="AO74" s="1000"/>
      <c r="AP74" s="1000" t="s">
        <v>547</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563</v>
      </c>
      <c r="C75" s="1004"/>
      <c r="D75" s="1004"/>
      <c r="E75" s="1004"/>
      <c r="F75" s="1004"/>
      <c r="G75" s="1004"/>
      <c r="H75" s="1004"/>
      <c r="I75" s="1004"/>
      <c r="J75" s="1004"/>
      <c r="K75" s="1004"/>
      <c r="L75" s="1004"/>
      <c r="M75" s="1004"/>
      <c r="N75" s="1004"/>
      <c r="O75" s="1004"/>
      <c r="P75" s="1005"/>
      <c r="Q75" s="1007">
        <v>338866</v>
      </c>
      <c r="R75" s="1008"/>
      <c r="S75" s="1008"/>
      <c r="T75" s="1008"/>
      <c r="U75" s="1009"/>
      <c r="V75" s="1010">
        <v>326466</v>
      </c>
      <c r="W75" s="1008"/>
      <c r="X75" s="1008"/>
      <c r="Y75" s="1008"/>
      <c r="Z75" s="1009"/>
      <c r="AA75" s="1010">
        <v>12400</v>
      </c>
      <c r="AB75" s="1008"/>
      <c r="AC75" s="1008"/>
      <c r="AD75" s="1008"/>
      <c r="AE75" s="1009"/>
      <c r="AF75" s="1010">
        <v>12400</v>
      </c>
      <c r="AG75" s="1008"/>
      <c r="AH75" s="1008"/>
      <c r="AI75" s="1008"/>
      <c r="AJ75" s="1009"/>
      <c r="AK75" s="1010">
        <v>0</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564</v>
      </c>
      <c r="C76" s="1004"/>
      <c r="D76" s="1004"/>
      <c r="E76" s="1004"/>
      <c r="F76" s="1004"/>
      <c r="G76" s="1004"/>
      <c r="H76" s="1004"/>
      <c r="I76" s="1004"/>
      <c r="J76" s="1004"/>
      <c r="K76" s="1004"/>
      <c r="L76" s="1004"/>
      <c r="M76" s="1004"/>
      <c r="N76" s="1004"/>
      <c r="O76" s="1004"/>
      <c r="P76" s="1005"/>
      <c r="Q76" s="1007">
        <v>23</v>
      </c>
      <c r="R76" s="1008"/>
      <c r="S76" s="1008"/>
      <c r="T76" s="1008"/>
      <c r="U76" s="1009"/>
      <c r="V76" s="1010">
        <v>52</v>
      </c>
      <c r="W76" s="1008"/>
      <c r="X76" s="1008"/>
      <c r="Y76" s="1008"/>
      <c r="Z76" s="1009"/>
      <c r="AA76" s="1010">
        <v>-30</v>
      </c>
      <c r="AB76" s="1008"/>
      <c r="AC76" s="1008"/>
      <c r="AD76" s="1008"/>
      <c r="AE76" s="1009"/>
      <c r="AF76" s="1010">
        <v>4</v>
      </c>
      <c r="AG76" s="1008"/>
      <c r="AH76" s="1008"/>
      <c r="AI76" s="1008"/>
      <c r="AJ76" s="1009"/>
      <c r="AK76" s="1010" t="s">
        <v>547</v>
      </c>
      <c r="AL76" s="1008"/>
      <c r="AM76" s="1008"/>
      <c r="AN76" s="1008"/>
      <c r="AO76" s="1009"/>
      <c r="AP76" s="1010" t="s">
        <v>547</v>
      </c>
      <c r="AQ76" s="1008"/>
      <c r="AR76" s="1008"/>
      <c r="AS76" s="1008"/>
      <c r="AT76" s="1009"/>
      <c r="AU76" s="1010" t="s">
        <v>547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565</v>
      </c>
      <c r="C77" s="1004"/>
      <c r="D77" s="1004"/>
      <c r="E77" s="1004"/>
      <c r="F77" s="1004"/>
      <c r="G77" s="1004"/>
      <c r="H77" s="1004"/>
      <c r="I77" s="1004"/>
      <c r="J77" s="1004"/>
      <c r="K77" s="1004"/>
      <c r="L77" s="1004"/>
      <c r="M77" s="1004"/>
      <c r="N77" s="1004"/>
      <c r="O77" s="1004"/>
      <c r="P77" s="1005"/>
      <c r="Q77" s="1007">
        <v>1050</v>
      </c>
      <c r="R77" s="1008"/>
      <c r="S77" s="1008"/>
      <c r="T77" s="1008"/>
      <c r="U77" s="1009"/>
      <c r="V77" s="1010">
        <v>98</v>
      </c>
      <c r="W77" s="1008"/>
      <c r="X77" s="1008"/>
      <c r="Y77" s="1008"/>
      <c r="Z77" s="1009"/>
      <c r="AA77" s="1010">
        <v>953</v>
      </c>
      <c r="AB77" s="1008"/>
      <c r="AC77" s="1008"/>
      <c r="AD77" s="1008"/>
      <c r="AE77" s="1009"/>
      <c r="AF77" s="1010">
        <v>919</v>
      </c>
      <c r="AG77" s="1008"/>
      <c r="AH77" s="1008"/>
      <c r="AI77" s="1008"/>
      <c r="AJ77" s="1009"/>
      <c r="AK77" s="1010">
        <v>16</v>
      </c>
      <c r="AL77" s="1008"/>
      <c r="AM77" s="1008"/>
      <c r="AN77" s="1008"/>
      <c r="AO77" s="1009"/>
      <c r="AP77" s="1010">
        <v>125</v>
      </c>
      <c r="AQ77" s="1008"/>
      <c r="AR77" s="1008"/>
      <c r="AS77" s="1008"/>
      <c r="AT77" s="1009"/>
      <c r="AU77" s="1010">
        <v>15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2405</v>
      </c>
      <c r="R78" s="1000"/>
      <c r="S78" s="1000"/>
      <c r="T78" s="1000"/>
      <c r="U78" s="1000"/>
      <c r="V78" s="1000">
        <v>2405</v>
      </c>
      <c r="W78" s="1000"/>
      <c r="X78" s="1000"/>
      <c r="Y78" s="1000"/>
      <c r="Z78" s="1000"/>
      <c r="AA78" s="1000">
        <v>1</v>
      </c>
      <c r="AB78" s="1000"/>
      <c r="AC78" s="1000"/>
      <c r="AD78" s="1000"/>
      <c r="AE78" s="1000"/>
      <c r="AF78" s="1000">
        <v>1</v>
      </c>
      <c r="AG78" s="1000"/>
      <c r="AH78" s="1000"/>
      <c r="AI78" s="1000"/>
      <c r="AJ78" s="1000"/>
      <c r="AK78" s="1000" t="s">
        <v>547</v>
      </c>
      <c r="AL78" s="1000"/>
      <c r="AM78" s="1000"/>
      <c r="AN78" s="1000"/>
      <c r="AO78" s="1000"/>
      <c r="AP78" s="1000" t="s">
        <v>547</v>
      </c>
      <c r="AQ78" s="1000"/>
      <c r="AR78" s="1000"/>
      <c r="AS78" s="1000"/>
      <c r="AT78" s="1000"/>
      <c r="AU78" s="1000" t="s">
        <v>547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15571</v>
      </c>
      <c r="AG88" s="988"/>
      <c r="AH88" s="988"/>
      <c r="AI88" s="988"/>
      <c r="AJ88" s="988"/>
      <c r="AK88" s="992"/>
      <c r="AL88" s="992"/>
      <c r="AM88" s="992"/>
      <c r="AN88" s="992"/>
      <c r="AO88" s="992"/>
      <c r="AP88" s="988">
        <v>6811</v>
      </c>
      <c r="AQ88" s="988"/>
      <c r="AR88" s="988"/>
      <c r="AS88" s="988"/>
      <c r="AT88" s="988"/>
      <c r="AU88" s="988">
        <v>2710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273</v>
      </c>
      <c r="CS102" s="980"/>
      <c r="CT102" s="980"/>
      <c r="CU102" s="980"/>
      <c r="CV102" s="981"/>
      <c r="CW102" s="979">
        <v>50</v>
      </c>
      <c r="CX102" s="980"/>
      <c r="CY102" s="980"/>
      <c r="CZ102" s="980"/>
      <c r="DA102" s="981"/>
      <c r="DB102" s="979" t="s">
        <v>536</v>
      </c>
      <c r="DC102" s="980"/>
      <c r="DD102" s="980"/>
      <c r="DE102" s="980"/>
      <c r="DF102" s="981"/>
      <c r="DG102" s="979" t="s">
        <v>537</v>
      </c>
      <c r="DH102" s="980"/>
      <c r="DI102" s="980"/>
      <c r="DJ102" s="980"/>
      <c r="DK102" s="981"/>
      <c r="DL102" s="979" t="s">
        <v>536</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3493145</v>
      </c>
      <c r="AB110" s="916"/>
      <c r="AC110" s="916"/>
      <c r="AD110" s="916"/>
      <c r="AE110" s="917"/>
      <c r="AF110" s="918">
        <v>3247458</v>
      </c>
      <c r="AG110" s="916"/>
      <c r="AH110" s="916"/>
      <c r="AI110" s="916"/>
      <c r="AJ110" s="917"/>
      <c r="AK110" s="918">
        <v>3245713</v>
      </c>
      <c r="AL110" s="916"/>
      <c r="AM110" s="916"/>
      <c r="AN110" s="916"/>
      <c r="AO110" s="917"/>
      <c r="AP110" s="919">
        <v>29.7</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27255931</v>
      </c>
      <c r="BR110" s="863"/>
      <c r="BS110" s="863"/>
      <c r="BT110" s="863"/>
      <c r="BU110" s="863"/>
      <c r="BV110" s="863">
        <v>27587842</v>
      </c>
      <c r="BW110" s="863"/>
      <c r="BX110" s="863"/>
      <c r="BY110" s="863"/>
      <c r="BZ110" s="863"/>
      <c r="CA110" s="863">
        <v>26549086</v>
      </c>
      <c r="CB110" s="863"/>
      <c r="CC110" s="863"/>
      <c r="CD110" s="863"/>
      <c r="CE110" s="863"/>
      <c r="CF110" s="887">
        <v>243.1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1609081</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20281535</v>
      </c>
      <c r="BR112" s="835"/>
      <c r="BS112" s="835"/>
      <c r="BT112" s="835"/>
      <c r="BU112" s="835"/>
      <c r="BV112" s="835">
        <v>20142418</v>
      </c>
      <c r="BW112" s="835"/>
      <c r="BX112" s="835"/>
      <c r="BY112" s="835"/>
      <c r="BZ112" s="835"/>
      <c r="CA112" s="835">
        <v>21707600</v>
      </c>
      <c r="CB112" s="835"/>
      <c r="CC112" s="835"/>
      <c r="CD112" s="835"/>
      <c r="CE112" s="835"/>
      <c r="CF112" s="896">
        <v>198.8</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1321619</v>
      </c>
      <c r="AB113" s="944"/>
      <c r="AC113" s="944"/>
      <c r="AD113" s="944"/>
      <c r="AE113" s="945"/>
      <c r="AF113" s="946">
        <v>1245190</v>
      </c>
      <c r="AG113" s="944"/>
      <c r="AH113" s="944"/>
      <c r="AI113" s="944"/>
      <c r="AJ113" s="945"/>
      <c r="AK113" s="946">
        <v>1349174</v>
      </c>
      <c r="AL113" s="944"/>
      <c r="AM113" s="944"/>
      <c r="AN113" s="944"/>
      <c r="AO113" s="945"/>
      <c r="AP113" s="947">
        <v>12.4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2849799</v>
      </c>
      <c r="BR113" s="835"/>
      <c r="BS113" s="835"/>
      <c r="BT113" s="835"/>
      <c r="BU113" s="835"/>
      <c r="BV113" s="835">
        <v>2847341</v>
      </c>
      <c r="BW113" s="835"/>
      <c r="BX113" s="835"/>
      <c r="BY113" s="835"/>
      <c r="BZ113" s="835"/>
      <c r="CA113" s="835">
        <v>2710489</v>
      </c>
      <c r="CB113" s="835"/>
      <c r="CC113" s="835"/>
      <c r="CD113" s="835"/>
      <c r="CE113" s="835"/>
      <c r="CF113" s="896">
        <v>24.8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212868</v>
      </c>
      <c r="AB114" s="798"/>
      <c r="AC114" s="798"/>
      <c r="AD114" s="798"/>
      <c r="AE114" s="799"/>
      <c r="AF114" s="800">
        <v>271083</v>
      </c>
      <c r="AG114" s="798"/>
      <c r="AH114" s="798"/>
      <c r="AI114" s="798"/>
      <c r="AJ114" s="799"/>
      <c r="AK114" s="800">
        <v>341207</v>
      </c>
      <c r="AL114" s="798"/>
      <c r="AM114" s="798"/>
      <c r="AN114" s="798"/>
      <c r="AO114" s="799"/>
      <c r="AP114" s="845">
        <v>3.1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2855458</v>
      </c>
      <c r="BR114" s="835"/>
      <c r="BS114" s="835"/>
      <c r="BT114" s="835"/>
      <c r="BU114" s="835"/>
      <c r="BV114" s="835">
        <v>2816319</v>
      </c>
      <c r="BW114" s="835"/>
      <c r="BX114" s="835"/>
      <c r="BY114" s="835"/>
      <c r="BZ114" s="835"/>
      <c r="CA114" s="835">
        <v>2873196</v>
      </c>
      <c r="CB114" s="835"/>
      <c r="CC114" s="835"/>
      <c r="CD114" s="835"/>
      <c r="CE114" s="835"/>
      <c r="CF114" s="896">
        <v>26.3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1609081</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v>2</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5027632</v>
      </c>
      <c r="AB117" s="930"/>
      <c r="AC117" s="930"/>
      <c r="AD117" s="930"/>
      <c r="AE117" s="931"/>
      <c r="AF117" s="932">
        <v>4763731</v>
      </c>
      <c r="AG117" s="930"/>
      <c r="AH117" s="930"/>
      <c r="AI117" s="930"/>
      <c r="AJ117" s="931"/>
      <c r="AK117" s="932">
        <v>4936096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54851804</v>
      </c>
      <c r="BR119" s="866"/>
      <c r="BS119" s="866"/>
      <c r="BT119" s="866"/>
      <c r="BU119" s="866"/>
      <c r="BV119" s="866">
        <v>53393920</v>
      </c>
      <c r="BW119" s="866"/>
      <c r="BX119" s="866"/>
      <c r="BY119" s="866"/>
      <c r="BZ119" s="866"/>
      <c r="CA119" s="866">
        <v>53840371</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6257172</v>
      </c>
      <c r="BR120" s="863"/>
      <c r="BS120" s="863"/>
      <c r="BT120" s="863"/>
      <c r="BU120" s="863"/>
      <c r="BV120" s="863">
        <v>6186305</v>
      </c>
      <c r="BW120" s="863"/>
      <c r="BX120" s="863"/>
      <c r="BY120" s="863"/>
      <c r="BZ120" s="863"/>
      <c r="CA120" s="863">
        <v>6490124</v>
      </c>
      <c r="CB120" s="863"/>
      <c r="CC120" s="863"/>
      <c r="CD120" s="863"/>
      <c r="CE120" s="863"/>
      <c r="CF120" s="887">
        <v>59.4</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18560285</v>
      </c>
      <c r="DH120" s="863"/>
      <c r="DI120" s="863"/>
      <c r="DJ120" s="863"/>
      <c r="DK120" s="863"/>
      <c r="DL120" s="863">
        <v>18398888</v>
      </c>
      <c r="DM120" s="863"/>
      <c r="DN120" s="863"/>
      <c r="DO120" s="863"/>
      <c r="DP120" s="863"/>
      <c r="DQ120" s="863">
        <v>19848185</v>
      </c>
      <c r="DR120" s="863"/>
      <c r="DS120" s="863"/>
      <c r="DT120" s="863"/>
      <c r="DU120" s="863"/>
      <c r="DV120" s="864">
        <v>181.7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1611023</v>
      </c>
      <c r="BR121" s="835"/>
      <c r="BS121" s="835"/>
      <c r="BT121" s="835"/>
      <c r="BU121" s="835"/>
      <c r="BV121" s="835">
        <v>1508395</v>
      </c>
      <c r="BW121" s="835"/>
      <c r="BX121" s="835"/>
      <c r="BY121" s="835"/>
      <c r="BZ121" s="835"/>
      <c r="CA121" s="835">
        <v>1337244</v>
      </c>
      <c r="CB121" s="835"/>
      <c r="CC121" s="835"/>
      <c r="CD121" s="835"/>
      <c r="CE121" s="835"/>
      <c r="CF121" s="896">
        <v>12.2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1659844</v>
      </c>
      <c r="DH121" s="835"/>
      <c r="DI121" s="835"/>
      <c r="DJ121" s="835"/>
      <c r="DK121" s="835"/>
      <c r="DL121" s="835">
        <v>1687279</v>
      </c>
      <c r="DM121" s="835"/>
      <c r="DN121" s="835"/>
      <c r="DO121" s="835"/>
      <c r="DP121" s="835"/>
      <c r="DQ121" s="835">
        <v>1806409</v>
      </c>
      <c r="DR121" s="835"/>
      <c r="DS121" s="835"/>
      <c r="DT121" s="835"/>
      <c r="DU121" s="835"/>
      <c r="DV121" s="812">
        <v>16.5</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33555505</v>
      </c>
      <c r="BR122" s="866"/>
      <c r="BS122" s="866"/>
      <c r="BT122" s="866"/>
      <c r="BU122" s="866"/>
      <c r="BV122" s="866">
        <v>33275837</v>
      </c>
      <c r="BW122" s="866"/>
      <c r="BX122" s="866"/>
      <c r="BY122" s="866"/>
      <c r="BZ122" s="866"/>
      <c r="CA122" s="866">
        <v>34282404</v>
      </c>
      <c r="CB122" s="866"/>
      <c r="CC122" s="866"/>
      <c r="CD122" s="866"/>
      <c r="CE122" s="866"/>
      <c r="CF122" s="867">
        <v>313.89999999999998</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61406</v>
      </c>
      <c r="DH122" s="835"/>
      <c r="DI122" s="835"/>
      <c r="DJ122" s="835"/>
      <c r="DK122" s="835"/>
      <c r="DL122" s="835">
        <v>56251</v>
      </c>
      <c r="DM122" s="835"/>
      <c r="DN122" s="835"/>
      <c r="DO122" s="835"/>
      <c r="DP122" s="835"/>
      <c r="DQ122" s="835">
        <v>53006</v>
      </c>
      <c r="DR122" s="835"/>
      <c r="DS122" s="835"/>
      <c r="DT122" s="835"/>
      <c r="DU122" s="835"/>
      <c r="DV122" s="812">
        <v>0.5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41423700</v>
      </c>
      <c r="BR123" s="854"/>
      <c r="BS123" s="854"/>
      <c r="BT123" s="854"/>
      <c r="BU123" s="854"/>
      <c r="BV123" s="854">
        <v>40970537</v>
      </c>
      <c r="BW123" s="854"/>
      <c r="BX123" s="854"/>
      <c r="BY123" s="854"/>
      <c r="BZ123" s="854"/>
      <c r="CA123" s="854">
        <v>42109772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120.3</v>
      </c>
      <c r="BR124" s="852"/>
      <c r="BS124" s="852"/>
      <c r="BT124" s="852"/>
      <c r="BU124" s="852"/>
      <c r="BV124" s="852">
        <v>110.3</v>
      </c>
      <c r="BW124" s="852"/>
      <c r="BX124" s="852"/>
      <c r="BY124" s="852"/>
      <c r="BZ124" s="852"/>
      <c r="CA124" s="852">
        <v>107.4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185007</v>
      </c>
      <c r="AB128" s="819"/>
      <c r="AC128" s="819"/>
      <c r="AD128" s="819"/>
      <c r="AE128" s="820"/>
      <c r="AF128" s="821">
        <v>180378</v>
      </c>
      <c r="AG128" s="819"/>
      <c r="AH128" s="819"/>
      <c r="AI128" s="819"/>
      <c r="AJ128" s="820"/>
      <c r="AK128" s="821">
        <v>199776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12.84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14436614</v>
      </c>
      <c r="AB129" s="798"/>
      <c r="AC129" s="798"/>
      <c r="AD129" s="798"/>
      <c r="AE129" s="799"/>
      <c r="AF129" s="800">
        <v>14408874</v>
      </c>
      <c r="AG129" s="798"/>
      <c r="AH129" s="798"/>
      <c r="AI129" s="798"/>
      <c r="AJ129" s="799"/>
      <c r="AK129" s="800">
        <v>14195544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461</v>
      </c>
      <c r="BG129" s="788"/>
      <c r="BH129" s="788"/>
      <c r="BI129" s="788"/>
      <c r="BJ129" s="788"/>
      <c r="BK129" s="788"/>
      <c r="BL129" s="789"/>
      <c r="BM129" s="787">
        <v>17.84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3278479</v>
      </c>
      <c r="AB130" s="798"/>
      <c r="AC130" s="798"/>
      <c r="AD130" s="798"/>
      <c r="AE130" s="799"/>
      <c r="AF130" s="800">
        <v>3149591</v>
      </c>
      <c r="AG130" s="798"/>
      <c r="AH130" s="798"/>
      <c r="AI130" s="798"/>
      <c r="AJ130" s="799"/>
      <c r="AK130" s="800">
        <v>3274845</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13.3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11158135</v>
      </c>
      <c r="AB131" s="781"/>
      <c r="AC131" s="781"/>
      <c r="AD131" s="781"/>
      <c r="AE131" s="782"/>
      <c r="AF131" s="783">
        <v>11259283</v>
      </c>
      <c r="AG131" s="781"/>
      <c r="AH131" s="781"/>
      <c r="AI131" s="781"/>
      <c r="AJ131" s="782"/>
      <c r="AK131" s="783">
        <v>10920699</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107.4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14.01798997</v>
      </c>
      <c r="AB132" s="761"/>
      <c r="AC132" s="761"/>
      <c r="AD132" s="761"/>
      <c r="AE132" s="762"/>
      <c r="AF132" s="763">
        <v>12.73404221</v>
      </c>
      <c r="AG132" s="761"/>
      <c r="AH132" s="761"/>
      <c r="AI132" s="761"/>
      <c r="AJ132" s="762"/>
      <c r="AK132" s="763">
        <v>13.382616949999999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13.9</v>
      </c>
      <c r="AB133" s="740"/>
      <c r="AC133" s="740"/>
      <c r="AD133" s="740"/>
      <c r="AE133" s="741"/>
      <c r="AF133" s="739">
        <v>13.3</v>
      </c>
      <c r="AG133" s="740"/>
      <c r="AH133" s="740"/>
      <c r="AI133" s="740"/>
      <c r="AJ133" s="741"/>
      <c r="AK133" s="739">
        <v>13.3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3374716</v>
      </c>
      <c r="L9" s="266">
        <v>103259</v>
      </c>
      <c r="M9" s="267">
        <v>88814</v>
      </c>
      <c r="N9" s="268">
        <v>16.3</v>
      </c>
    </row>
    <row r="10" spans="1:16" x14ac:dyDescent="0.15">
      <c r="A10" s="250"/>
      <c r="B10" s="246"/>
      <c r="C10" s="246"/>
      <c r="D10" s="246"/>
      <c r="E10" s="246"/>
      <c r="F10" s="246"/>
      <c r="G10" s="1166" t="s">
        <v>478</v>
      </c>
      <c r="H10" s="1167"/>
      <c r="I10" s="1167"/>
      <c r="J10" s="1168"/>
      <c r="K10" s="269">
        <v>280702</v>
      </c>
      <c r="L10" s="270">
        <v>8589</v>
      </c>
      <c r="M10" s="271">
        <v>7348</v>
      </c>
      <c r="N10" s="272">
        <v>16.899999999999999</v>
      </c>
    </row>
    <row r="11" spans="1:16" ht="13.5" customHeight="1" x14ac:dyDescent="0.15">
      <c r="A11" s="250"/>
      <c r="B11" s="246"/>
      <c r="C11" s="246"/>
      <c r="D11" s="246"/>
      <c r="E11" s="246"/>
      <c r="F11" s="246"/>
      <c r="G11" s="1166" t="s">
        <v>479</v>
      </c>
      <c r="H11" s="1167"/>
      <c r="I11" s="1167"/>
      <c r="J11" s="1168"/>
      <c r="K11" s="269">
        <v>619514</v>
      </c>
      <c r="L11" s="270">
        <v>18956</v>
      </c>
      <c r="M11" s="271">
        <v>9064</v>
      </c>
      <c r="N11" s="272">
        <v>109.1</v>
      </c>
    </row>
    <row r="12" spans="1:16" ht="13.5" customHeight="1" x14ac:dyDescent="0.15">
      <c r="A12" s="250"/>
      <c r="B12" s="246"/>
      <c r="C12" s="246"/>
      <c r="D12" s="246"/>
      <c r="E12" s="246"/>
      <c r="F12" s="246"/>
      <c r="G12" s="1166" t="s">
        <v>480</v>
      </c>
      <c r="H12" s="1167"/>
      <c r="I12" s="1167"/>
      <c r="J12" s="1168"/>
      <c r="K12" s="269" t="s">
        <v>481</v>
      </c>
      <c r="L12" s="270" t="s">
        <v>481</v>
      </c>
      <c r="M12" s="271">
        <v>917</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11</v>
      </c>
      <c r="N13" s="272" t="s">
        <v>481</v>
      </c>
    </row>
    <row r="14" spans="1:16" ht="13.5" customHeight="1" x14ac:dyDescent="0.15">
      <c r="A14" s="250"/>
      <c r="B14" s="246"/>
      <c r="C14" s="246"/>
      <c r="D14" s="246"/>
      <c r="E14" s="246"/>
      <c r="F14" s="246"/>
      <c r="G14" s="1166" t="s">
        <v>483</v>
      </c>
      <c r="H14" s="1167"/>
      <c r="I14" s="1167"/>
      <c r="J14" s="1168"/>
      <c r="K14" s="269">
        <v>113666</v>
      </c>
      <c r="L14" s="270">
        <v>3478</v>
      </c>
      <c r="M14" s="271">
        <v>3976</v>
      </c>
      <c r="N14" s="272">
        <v>-12.5</v>
      </c>
    </row>
    <row r="15" spans="1:16" ht="13.5" customHeight="1" x14ac:dyDescent="0.15">
      <c r="A15" s="250"/>
      <c r="B15" s="246"/>
      <c r="C15" s="246"/>
      <c r="D15" s="246"/>
      <c r="E15" s="246"/>
      <c r="F15" s="246"/>
      <c r="G15" s="1166" t="s">
        <v>484</v>
      </c>
      <c r="H15" s="1167"/>
      <c r="I15" s="1167"/>
      <c r="J15" s="1168"/>
      <c r="K15" s="269">
        <v>125574</v>
      </c>
      <c r="L15" s="270">
        <v>3842</v>
      </c>
      <c r="M15" s="271">
        <v>2094</v>
      </c>
      <c r="N15" s="272">
        <v>83.5</v>
      </c>
    </row>
    <row r="16" spans="1:16" x14ac:dyDescent="0.15">
      <c r="A16" s="250"/>
      <c r="B16" s="246"/>
      <c r="C16" s="246"/>
      <c r="D16" s="246"/>
      <c r="E16" s="246"/>
      <c r="F16" s="246"/>
      <c r="G16" s="1169" t="s">
        <v>485</v>
      </c>
      <c r="H16" s="1170"/>
      <c r="I16" s="1170"/>
      <c r="J16" s="1171"/>
      <c r="K16" s="270">
        <v>-291621</v>
      </c>
      <c r="L16" s="270">
        <v>-8923</v>
      </c>
      <c r="M16" s="271">
        <v>-9674</v>
      </c>
      <c r="N16" s="272">
        <v>-7.8</v>
      </c>
    </row>
    <row r="17" spans="1:16" x14ac:dyDescent="0.15">
      <c r="A17" s="250"/>
      <c r="B17" s="246"/>
      <c r="C17" s="246"/>
      <c r="D17" s="246"/>
      <c r="E17" s="246"/>
      <c r="F17" s="246"/>
      <c r="G17" s="1169" t="s">
        <v>171</v>
      </c>
      <c r="H17" s="1170"/>
      <c r="I17" s="1170"/>
      <c r="J17" s="1171"/>
      <c r="K17" s="270">
        <v>4222551</v>
      </c>
      <c r="L17" s="270">
        <v>129201</v>
      </c>
      <c r="M17" s="271">
        <v>102550</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10.65</v>
      </c>
      <c r="L21" s="283">
        <v>9.9600000000000009</v>
      </c>
      <c r="M21" s="284">
        <v>0.69</v>
      </c>
      <c r="N21" s="251"/>
      <c r="O21" s="285"/>
      <c r="P21" s="281"/>
    </row>
    <row r="22" spans="1:16" s="286" customFormat="1" x14ac:dyDescent="0.15">
      <c r="A22" s="281"/>
      <c r="B22" s="251"/>
      <c r="C22" s="251"/>
      <c r="D22" s="251"/>
      <c r="E22" s="251"/>
      <c r="F22" s="251"/>
      <c r="G22" s="1163" t="s">
        <v>491</v>
      </c>
      <c r="H22" s="1164"/>
      <c r="I22" s="1164"/>
      <c r="J22" s="1165"/>
      <c r="K22" s="287">
        <v>95.9</v>
      </c>
      <c r="L22" s="288">
        <v>97.8</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3245713</v>
      </c>
      <c r="L32" s="296">
        <v>99312</v>
      </c>
      <c r="M32" s="297">
        <v>68120</v>
      </c>
      <c r="N32" s="298">
        <v>45.8</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13</v>
      </c>
      <c r="N34" s="298" t="s">
        <v>481</v>
      </c>
    </row>
    <row r="35" spans="1:16" ht="27" customHeight="1" x14ac:dyDescent="0.15">
      <c r="A35" s="250"/>
      <c r="B35" s="246"/>
      <c r="C35" s="246"/>
      <c r="D35" s="246"/>
      <c r="E35" s="246"/>
      <c r="F35" s="246"/>
      <c r="G35" s="1154" t="s">
        <v>498</v>
      </c>
      <c r="H35" s="1155"/>
      <c r="I35" s="1155"/>
      <c r="J35" s="1156"/>
      <c r="K35" s="296">
        <v>1349174</v>
      </c>
      <c r="L35" s="296">
        <v>41282</v>
      </c>
      <c r="M35" s="297">
        <v>17609</v>
      </c>
      <c r="N35" s="298">
        <v>134.4</v>
      </c>
    </row>
    <row r="36" spans="1:16" ht="27" customHeight="1" x14ac:dyDescent="0.15">
      <c r="A36" s="250"/>
      <c r="B36" s="246"/>
      <c r="C36" s="246"/>
      <c r="D36" s="246"/>
      <c r="E36" s="246"/>
      <c r="F36" s="246"/>
      <c r="G36" s="1154" t="s">
        <v>499</v>
      </c>
      <c r="H36" s="1155"/>
      <c r="I36" s="1155"/>
      <c r="J36" s="1156"/>
      <c r="K36" s="296">
        <v>341207</v>
      </c>
      <c r="L36" s="296">
        <v>10440</v>
      </c>
      <c r="M36" s="297">
        <v>2944</v>
      </c>
      <c r="N36" s="298">
        <v>254.6</v>
      </c>
    </row>
    <row r="37" spans="1:16" ht="13.5" customHeight="1" x14ac:dyDescent="0.15">
      <c r="A37" s="250"/>
      <c r="B37" s="246"/>
      <c r="C37" s="246"/>
      <c r="D37" s="246"/>
      <c r="E37" s="246"/>
      <c r="F37" s="246"/>
      <c r="G37" s="1154" t="s">
        <v>500</v>
      </c>
      <c r="H37" s="1155"/>
      <c r="I37" s="1155"/>
      <c r="J37" s="1156"/>
      <c r="K37" s="296" t="s">
        <v>481</v>
      </c>
      <c r="L37" s="296" t="s">
        <v>481</v>
      </c>
      <c r="M37" s="297">
        <v>1200</v>
      </c>
      <c r="N37" s="298" t="s">
        <v>481</v>
      </c>
    </row>
    <row r="38" spans="1:16" ht="27" customHeight="1" x14ac:dyDescent="0.15">
      <c r="A38" s="250"/>
      <c r="B38" s="246"/>
      <c r="C38" s="246"/>
      <c r="D38" s="246"/>
      <c r="E38" s="246"/>
      <c r="F38" s="246"/>
      <c r="G38" s="1157" t="s">
        <v>501</v>
      </c>
      <c r="H38" s="1158"/>
      <c r="I38" s="1158"/>
      <c r="J38" s="1159"/>
      <c r="K38" s="299">
        <v>2</v>
      </c>
      <c r="L38" s="299">
        <v>0</v>
      </c>
      <c r="M38" s="300">
        <v>5</v>
      </c>
      <c r="N38" s="301">
        <v>-100</v>
      </c>
      <c r="O38" s="295"/>
    </row>
    <row r="39" spans="1:16" x14ac:dyDescent="0.15">
      <c r="A39" s="250"/>
      <c r="B39" s="246"/>
      <c r="C39" s="246"/>
      <c r="D39" s="246"/>
      <c r="E39" s="246"/>
      <c r="F39" s="246"/>
      <c r="G39" s="1157" t="s">
        <v>502</v>
      </c>
      <c r="H39" s="1158"/>
      <c r="I39" s="1158"/>
      <c r="J39" s="1159"/>
      <c r="K39" s="302">
        <v>-199776</v>
      </c>
      <c r="L39" s="302">
        <v>-6113</v>
      </c>
      <c r="M39" s="303">
        <v>-3946</v>
      </c>
      <c r="N39" s="304">
        <v>54.9</v>
      </c>
      <c r="O39" s="295"/>
    </row>
    <row r="40" spans="1:16" ht="27" customHeight="1" x14ac:dyDescent="0.15">
      <c r="A40" s="250"/>
      <c r="B40" s="246"/>
      <c r="C40" s="246"/>
      <c r="D40" s="246"/>
      <c r="E40" s="246"/>
      <c r="F40" s="246"/>
      <c r="G40" s="1154" t="s">
        <v>503</v>
      </c>
      <c r="H40" s="1155"/>
      <c r="I40" s="1155"/>
      <c r="J40" s="1156"/>
      <c r="K40" s="302">
        <v>-3274845</v>
      </c>
      <c r="L40" s="302">
        <v>-100203</v>
      </c>
      <c r="M40" s="303">
        <v>-59158</v>
      </c>
      <c r="N40" s="304">
        <v>69.400000000000006</v>
      </c>
      <c r="O40" s="295"/>
    </row>
    <row r="41" spans="1:16" x14ac:dyDescent="0.15">
      <c r="A41" s="250"/>
      <c r="B41" s="246"/>
      <c r="C41" s="246"/>
      <c r="D41" s="246"/>
      <c r="E41" s="246"/>
      <c r="F41" s="246"/>
      <c r="G41" s="1160" t="s">
        <v>282</v>
      </c>
      <c r="H41" s="1161"/>
      <c r="I41" s="1161"/>
      <c r="J41" s="1162"/>
      <c r="K41" s="296">
        <v>1461475</v>
      </c>
      <c r="L41" s="302">
        <v>44718</v>
      </c>
      <c r="M41" s="303">
        <v>26787</v>
      </c>
      <c r="N41" s="304">
        <v>66.900000000000006</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3406554</v>
      </c>
      <c r="J51" s="322">
        <v>100231</v>
      </c>
      <c r="K51" s="323">
        <v>15.1</v>
      </c>
      <c r="L51" s="324">
        <v>75709</v>
      </c>
      <c r="M51" s="325">
        <v>12.7</v>
      </c>
      <c r="N51" s="326">
        <v>2.4</v>
      </c>
    </row>
    <row r="52" spans="1:14" x14ac:dyDescent="0.15">
      <c r="A52" s="250"/>
      <c r="B52" s="246"/>
      <c r="C52" s="246"/>
      <c r="D52" s="246"/>
      <c r="E52" s="246"/>
      <c r="F52" s="246"/>
      <c r="G52" s="327"/>
      <c r="H52" s="328" t="s">
        <v>514</v>
      </c>
      <c r="I52" s="329">
        <v>2158570</v>
      </c>
      <c r="J52" s="330">
        <v>63512</v>
      </c>
      <c r="K52" s="331">
        <v>-8.1</v>
      </c>
      <c r="L52" s="332">
        <v>35212</v>
      </c>
      <c r="M52" s="333">
        <v>0</v>
      </c>
      <c r="N52" s="334">
        <v>-8.1</v>
      </c>
    </row>
    <row r="53" spans="1:14" x14ac:dyDescent="0.15">
      <c r="A53" s="250"/>
      <c r="B53" s="246"/>
      <c r="C53" s="246"/>
      <c r="D53" s="246"/>
      <c r="E53" s="246"/>
      <c r="F53" s="246"/>
      <c r="G53" s="312" t="s">
        <v>515</v>
      </c>
      <c r="H53" s="313"/>
      <c r="I53" s="321">
        <v>3147854</v>
      </c>
      <c r="J53" s="322">
        <v>92920</v>
      </c>
      <c r="K53" s="323">
        <v>-7.3</v>
      </c>
      <c r="L53" s="324">
        <v>90961</v>
      </c>
      <c r="M53" s="325">
        <v>20.100000000000001</v>
      </c>
      <c r="N53" s="326">
        <v>-27.4</v>
      </c>
    </row>
    <row r="54" spans="1:14" x14ac:dyDescent="0.15">
      <c r="A54" s="250"/>
      <c r="B54" s="246"/>
      <c r="C54" s="246"/>
      <c r="D54" s="246"/>
      <c r="E54" s="246"/>
      <c r="F54" s="246"/>
      <c r="G54" s="327"/>
      <c r="H54" s="328" t="s">
        <v>514</v>
      </c>
      <c r="I54" s="329">
        <v>2540191</v>
      </c>
      <c r="J54" s="330">
        <v>74983</v>
      </c>
      <c r="K54" s="331">
        <v>18.100000000000001</v>
      </c>
      <c r="L54" s="332">
        <v>37720</v>
      </c>
      <c r="M54" s="333">
        <v>7.1</v>
      </c>
      <c r="N54" s="334">
        <v>11</v>
      </c>
    </row>
    <row r="55" spans="1:14" x14ac:dyDescent="0.15">
      <c r="A55" s="250"/>
      <c r="B55" s="246"/>
      <c r="C55" s="246"/>
      <c r="D55" s="246"/>
      <c r="E55" s="246"/>
      <c r="F55" s="246"/>
      <c r="G55" s="312" t="s">
        <v>516</v>
      </c>
      <c r="H55" s="313"/>
      <c r="I55" s="321">
        <v>4070227</v>
      </c>
      <c r="J55" s="322">
        <v>121797</v>
      </c>
      <c r="K55" s="323">
        <v>31.1</v>
      </c>
      <c r="L55" s="324">
        <v>106614</v>
      </c>
      <c r="M55" s="325">
        <v>17.2</v>
      </c>
      <c r="N55" s="326">
        <v>13.9</v>
      </c>
    </row>
    <row r="56" spans="1:14" x14ac:dyDescent="0.15">
      <c r="A56" s="250"/>
      <c r="B56" s="246"/>
      <c r="C56" s="246"/>
      <c r="D56" s="246"/>
      <c r="E56" s="246"/>
      <c r="F56" s="246"/>
      <c r="G56" s="327"/>
      <c r="H56" s="328" t="s">
        <v>514</v>
      </c>
      <c r="I56" s="329">
        <v>2895157</v>
      </c>
      <c r="J56" s="330">
        <v>86635</v>
      </c>
      <c r="K56" s="331">
        <v>15.5</v>
      </c>
      <c r="L56" s="332">
        <v>45545</v>
      </c>
      <c r="M56" s="333">
        <v>20.7</v>
      </c>
      <c r="N56" s="334">
        <v>-5.2</v>
      </c>
    </row>
    <row r="57" spans="1:14" x14ac:dyDescent="0.15">
      <c r="A57" s="250"/>
      <c r="B57" s="246"/>
      <c r="C57" s="246"/>
      <c r="D57" s="246"/>
      <c r="E57" s="246"/>
      <c r="F57" s="246"/>
      <c r="G57" s="312" t="s">
        <v>517</v>
      </c>
      <c r="H57" s="313"/>
      <c r="I57" s="321">
        <v>4354503</v>
      </c>
      <c r="J57" s="322">
        <v>132400</v>
      </c>
      <c r="K57" s="323">
        <v>8.6999999999999993</v>
      </c>
      <c r="L57" s="324">
        <v>85459</v>
      </c>
      <c r="M57" s="325">
        <v>-19.8</v>
      </c>
      <c r="N57" s="326">
        <v>28.5</v>
      </c>
    </row>
    <row r="58" spans="1:14" x14ac:dyDescent="0.15">
      <c r="A58" s="250"/>
      <c r="B58" s="246"/>
      <c r="C58" s="246"/>
      <c r="D58" s="246"/>
      <c r="E58" s="246"/>
      <c r="F58" s="246"/>
      <c r="G58" s="327"/>
      <c r="H58" s="328" t="s">
        <v>514</v>
      </c>
      <c r="I58" s="329">
        <v>3155693</v>
      </c>
      <c r="J58" s="330">
        <v>95950</v>
      </c>
      <c r="K58" s="331">
        <v>10.8</v>
      </c>
      <c r="L58" s="332">
        <v>44378</v>
      </c>
      <c r="M58" s="333">
        <v>-2.6</v>
      </c>
      <c r="N58" s="334">
        <v>13.4</v>
      </c>
    </row>
    <row r="59" spans="1:14" x14ac:dyDescent="0.15">
      <c r="A59" s="250"/>
      <c r="B59" s="246"/>
      <c r="C59" s="246"/>
      <c r="D59" s="246"/>
      <c r="E59" s="246"/>
      <c r="F59" s="246"/>
      <c r="G59" s="312" t="s">
        <v>518</v>
      </c>
      <c r="H59" s="313"/>
      <c r="I59" s="321">
        <v>2061969</v>
      </c>
      <c r="J59" s="322">
        <v>63092</v>
      </c>
      <c r="K59" s="323">
        <v>-52.3</v>
      </c>
      <c r="L59" s="324">
        <v>83280</v>
      </c>
      <c r="M59" s="325">
        <v>-2.5</v>
      </c>
      <c r="N59" s="326">
        <v>-49.8</v>
      </c>
    </row>
    <row r="60" spans="1:14" x14ac:dyDescent="0.15">
      <c r="A60" s="250"/>
      <c r="B60" s="246"/>
      <c r="C60" s="246"/>
      <c r="D60" s="246"/>
      <c r="E60" s="246"/>
      <c r="F60" s="246"/>
      <c r="G60" s="327"/>
      <c r="H60" s="328" t="s">
        <v>514</v>
      </c>
      <c r="I60" s="335">
        <v>1297896</v>
      </c>
      <c r="J60" s="330">
        <v>39713</v>
      </c>
      <c r="K60" s="331">
        <v>-58.6</v>
      </c>
      <c r="L60" s="332">
        <v>43123</v>
      </c>
      <c r="M60" s="333">
        <v>-2.8</v>
      </c>
      <c r="N60" s="334">
        <v>-55.8</v>
      </c>
    </row>
    <row r="61" spans="1:14" x14ac:dyDescent="0.15">
      <c r="A61" s="250"/>
      <c r="B61" s="246"/>
      <c r="C61" s="246"/>
      <c r="D61" s="246"/>
      <c r="E61" s="246"/>
      <c r="F61" s="246"/>
      <c r="G61" s="312" t="s">
        <v>519</v>
      </c>
      <c r="H61" s="336"/>
      <c r="I61" s="337">
        <v>3408221</v>
      </c>
      <c r="J61" s="338">
        <v>102088</v>
      </c>
      <c r="K61" s="339">
        <v>-0.9</v>
      </c>
      <c r="L61" s="340">
        <v>88405</v>
      </c>
      <c r="M61" s="341">
        <v>5.5</v>
      </c>
      <c r="N61" s="326">
        <v>-6.4</v>
      </c>
    </row>
    <row r="62" spans="1:14" x14ac:dyDescent="0.15">
      <c r="A62" s="250"/>
      <c r="B62" s="246"/>
      <c r="C62" s="246"/>
      <c r="D62" s="246"/>
      <c r="E62" s="246"/>
      <c r="F62" s="246"/>
      <c r="G62" s="327"/>
      <c r="H62" s="328" t="s">
        <v>514</v>
      </c>
      <c r="I62" s="329">
        <v>2409501</v>
      </c>
      <c r="J62" s="330">
        <v>72159</v>
      </c>
      <c r="K62" s="331">
        <v>-4.5</v>
      </c>
      <c r="L62" s="332">
        <v>41196</v>
      </c>
      <c r="M62" s="333">
        <v>4.5</v>
      </c>
      <c r="N62" s="334">
        <v>-9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22.53</v>
      </c>
      <c r="G47" s="12">
        <v>22.19</v>
      </c>
      <c r="H47" s="12">
        <v>22.58</v>
      </c>
      <c r="I47" s="12">
        <v>24.84</v>
      </c>
      <c r="J47" s="13">
        <v>27.02</v>
      </c>
    </row>
    <row r="48" spans="2:10" ht="57.75" customHeight="1" x14ac:dyDescent="0.15">
      <c r="B48" s="14"/>
      <c r="C48" s="1174" t="s">
        <v>4</v>
      </c>
      <c r="D48" s="1174"/>
      <c r="E48" s="1175"/>
      <c r="F48" s="15">
        <v>2.38</v>
      </c>
      <c r="G48" s="16">
        <v>4.0199999999999996</v>
      </c>
      <c r="H48" s="16">
        <v>4.4000000000000004</v>
      </c>
      <c r="I48" s="16">
        <v>3.57</v>
      </c>
      <c r="J48" s="17">
        <v>3.31</v>
      </c>
    </row>
    <row r="49" spans="2:10" ht="57.75" customHeight="1" thickBot="1" x14ac:dyDescent="0.2">
      <c r="B49" s="18"/>
      <c r="C49" s="1176" t="s">
        <v>5</v>
      </c>
      <c r="D49" s="1176"/>
      <c r="E49" s="1177"/>
      <c r="F49" s="19">
        <v>4.8099999999999996</v>
      </c>
      <c r="G49" s="20">
        <v>2.42</v>
      </c>
      <c r="H49" s="20">
        <v>2.8</v>
      </c>
      <c r="I49" s="20">
        <v>2.61</v>
      </c>
      <c r="J49" s="21">
        <v>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2018-11-29T05:44:55Z</cp:lastPrinted>
  <dcterms:modified xsi:type="dcterms:W3CDTF">2018-11-29T05:51:03Z</dcterms:modified>
</cp:coreProperties>
</file>