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95" yWindow="0" windowWidth="1431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CO40" i="10" s="1"/>
  <c r="CO41"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<sst xmlns="http://schemas.openxmlformats.org/spreadsheetml/2006/main" count="1259" uniqueCount="601">
  <si>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</si>
  <si>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</si>
  <si>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</si>
  <si>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</si>
  <si>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</si>
  <si>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</si>
  <si>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</si>
  <si>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</si>
  <si>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</si>
  <si>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</si>
  <si>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</si>
  <si>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</si>
  <si>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</si>
  <si>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</si>
  <si>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</si>
  <si>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</si>
  <si>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</si>
  <si>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</si>
  <si>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</si>
  <si>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</si>
  <si>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</si>
  <si>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</si>
  <si>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</si>
  <si>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</si>
  <si>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</si>
  <si>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</si>
  <si>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</si>
  <si>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</si>
  <si>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</si>
  <si>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</si>
  <si>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</si>
  <si>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</si>
  <si>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</si>
  <si>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</si>
  <si>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</si>
  <si>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</si>
  <si>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</si>
  <si>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</si>
  <si>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</si>
  <si>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</si>
  <si>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</si>
  <si>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</si>
  <si>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</si>
  <si>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</si>
  <si>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</si>
  <si>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</si>
  <si>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</si>
  <si>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</si>
  <si>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</si>
  <si>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</si>
  <si>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</si>
  <si>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</si>
  <si>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</si>
  <si>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</si>
  <si>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</si>
  <si>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</si>
  <si>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</si>
  <si>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</si>
  <si>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</si>
  <si>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</si>
  <si>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</si>
  <si>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</si>
  <si>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</si>
  <si>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</si>
  <si>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</si>
  <si>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</si>
  <si>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</si>
  <si>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</si>
  <si>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</si>
  <si>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</si>
  <si>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</si>
  <si>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</si>
  <si>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</si>
  <si>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</si>
  <si>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</si>
  <si>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</si>
  <si>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</si>
  <si>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</si>
  <si>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</si>
  <si>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</si>
  <si>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</si>
  <si>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</si>
  <si>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</si>
  <si>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</si>
  <si>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</si>
  <si>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</si>
  <si>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</si>
  <si>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</si>
  <si>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</si>
  <si>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</si>
  <si>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</si>
  <si>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</si>
  <si>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</si>
  <si>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</si>
  <si>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</si>
  <si>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</si>
  <si>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</si>
  <si>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</si>
  <si>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</si>
  <si>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</si>
  <si>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</si>
  <si>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</si>
  <si>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</si>
  <si>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</si>
  <si>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</si>
  <si>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</si>
  <si>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</si>
  <si>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</si>
  <si>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</si>
  <si>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</si>
  <si>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</si>
  <si>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</si>
  <si>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</si>
  <si>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</si>
  <si>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</si>
  <si>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</si>
  <si>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</si>
  <si>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</si>
  <si>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</si>
  <si>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</si>
  <si>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</si>
  <si>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</si>
  <si>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</si>
  <si>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</si>
  <si>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</si>
  <si>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</si>
  <si>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</si>
  <si>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</si>
  <si>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</si>
  <si>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</si>
  <si>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</si>
  <si>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</si>
  <si>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</si>
  <si>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</si>
  <si>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</si>
  <si>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</si>
  <si>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</si>
  <si>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</si>
  <si>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</si>
  <si>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</si>
  <si>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</si>
  <si>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</si>
  <si>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</si>
  <si>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</si>
  <si>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</si>
  <si>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0"/>
  </si>
  <si>
    <t>うち日本人(％)</t>
    <phoneticPr fontId="5"/>
  </si>
  <si>
    <t>-1.3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</si>
  <si>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</si>
  <si>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</si>
  <si>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</si>
  <si>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</si>
  <si>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</si>
  <si>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</si>
  <si>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</si>
  <si>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</si>
  <si>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</si>
  <si>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</si>
  <si>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</si>
  <si>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</si>
  <si>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</si>
  <si>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</si>
  <si>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</si>
  <si>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</si>
  <si>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</si>
  <si>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</si>
  <si>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</si>
  <si>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</si>
  <si>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</si>
  <si>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</si>
  <si>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</si>
  <si>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</si>
  <si>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</si>
  <si>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</si>
  <si>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</si>
  <si>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</si>
  <si>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</si>
  <si>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</si>
  <si>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</si>
  <si>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</si>
  <si>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</si>
  <si>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</si>
  <si>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</si>
  <si>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</si>
  <si>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</si>
  <si>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</si>
  <si>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</si>
  <si>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</si>
  <si>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</si>
  <si>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</si>
  <si>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</si>
  <si>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</si>
  <si>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</si>
  <si>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</si>
  <si>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</si>
  <si>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</si>
  <si>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</si>
  <si>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</si>
  <si>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</si>
  <si>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</si>
  <si>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</si>
  <si>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</si>
  <si>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</si>
  <si>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</si>
  <si>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</si>
  <si>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</si>
  <si>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</si>
  <si>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京都府南丹市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</si>
  <si>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</si>
  <si>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</si>
  <si>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</si>
  <si>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</si>
  <si>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</si>
  <si>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</si>
  <si>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</si>
  <si>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</si>
  <si>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</si>
  <si>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</si>
  <si>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</si>
  <si>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</si>
  <si>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</si>
  <si>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</si>
  <si>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</si>
  <si>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</si>
  <si>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</si>
  <si>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</si>
  <si>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</si>
  <si>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</si>
  <si>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</si>
  <si>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</si>
  <si>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</si>
  <si>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</si>
  <si>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</si>
  <si>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</si>
  <si>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</si>
  <si>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</si>
  <si>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</si>
  <si>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</si>
  <si>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</si>
  <si>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</si>
  <si>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</si>
  <si>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</si>
  <si>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</si>
  <si>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</si>
  <si>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</si>
  <si>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</si>
  <si>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</si>
  <si>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</si>
  <si>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</si>
  <si>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</si>
  <si>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</si>
  <si>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</si>
  <si>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</si>
  <si>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</si>
  <si>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</si>
  <si>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</si>
  <si>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</si>
  <si>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</si>
  <si>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</si>
  <si>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</si>
  <si>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</si>
  <si>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</si>
  <si>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</si>
  <si>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</si>
  <si>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</si>
  <si>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</si>
  <si>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</si>
  <si>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</si>
  <si>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</si>
  <si>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</si>
  <si>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</si>
  <si>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</si>
  <si>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</si>
  <si>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</si>
  <si>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</si>
  <si>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</si>
  <si>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</si>
  <si>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</si>
  <si>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</si>
  <si>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</si>
  <si>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</si>
  <si>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</si>
  <si>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</si>
  <si>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</si>
  <si>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</si>
  <si>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</si>
  <si>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</si>
  <si>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</si>
  <si>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</si>
  <si>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</si>
  <si>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</si>
  <si>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</si>
  <si>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</si>
  <si>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</si>
  <si>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</si>
  <si>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</si>
  <si>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</si>
  <si>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</si>
  <si>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</si>
  <si>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</si>
  <si>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</si>
  <si>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</si>
  <si>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</si>
  <si>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</si>
  <si>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</si>
  <si>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</si>
  <si>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</si>
  <si>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</si>
  <si>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</si>
  <si>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</si>
  <si>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</si>
  <si>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</si>
  <si>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</si>
  <si>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</si>
  <si>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</si>
  <si>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</si>
  <si>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</si>
  <si>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</si>
  <si>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</si>
  <si>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</si>
  <si>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</si>
  <si>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</si>
  <si>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</si>
  <si>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</si>
  <si>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</si>
  <si>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</si>
  <si>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</si>
  <si>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</si>
  <si>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</si>
  <si>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</si>
  <si>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</si>
  <si>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</si>
  <si>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</si>
  <si>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</si>
  <si>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</si>
  <si>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</si>
  <si>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</si>
  <si>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</si>
  <si>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</si>
  <si>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</si>
  <si>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</si>
  <si>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</si>
  <si>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</si>
  <si>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</si>
  <si>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</si>
  <si>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</si>
  <si>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</si>
  <si>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</si>
  <si>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</si>
  <si>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</si>
  <si>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</si>
  <si>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</si>
  <si>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</si>
  <si>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</si>
  <si>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</si>
  <si>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</si>
  <si>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</si>
  <si>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京都府南丹市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</si>
  <si>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</si>
  <si>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</si>
  <si>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</si>
  <si>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</si>
  <si>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</si>
  <si>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</si>
  <si>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</si>
  <si>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</si>
  <si>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</si>
  <si>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</si>
  <si>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</si>
  <si>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</si>
  <si>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</si>
  <si>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</si>
  <si>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</si>
  <si>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</si>
  <si>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</si>
  <si>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</si>
  <si>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</si>
  <si>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</si>
  <si>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市営バス運行事業特別会計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</si>
  <si>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</si>
  <si>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</si>
  <si>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</si>
  <si>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</si>
  <si>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</si>
  <si>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</si>
  <si>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</si>
  <si>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</si>
  <si>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</si>
  <si>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</si>
  <si>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</si>
  <si>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</si>
  <si>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</si>
  <si>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</si>
  <si>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</si>
  <si>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</si>
  <si>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</si>
  <si>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</si>
  <si>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</si>
  <si>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</si>
  <si>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</si>
  <si>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</si>
  <si>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</si>
  <si>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</si>
  <si>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</si>
  <si>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</si>
  <si>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</si>
  <si>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</si>
  <si>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</si>
  <si>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</si>
  <si>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</si>
  <si>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</si>
  <si>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</si>
  <si>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</si>
  <si>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</si>
  <si>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</si>
  <si>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</si>
  <si>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</si>
  <si>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</si>
  <si>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</si>
  <si>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</si>
  <si>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</si>
  <si>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</si>
  <si>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</si>
  <si>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</si>
  <si>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</si>
  <si>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</si>
  <si>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</si>
  <si>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</si>
  <si>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</si>
  <si>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</si>
  <si>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</si>
  <si>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</si>
  <si>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</si>
  <si>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</si>
  <si>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</si>
  <si>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</si>
  <si>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</si>
  <si>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</si>
  <si>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</si>
  <si>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</si>
  <si>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</si>
  <si>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</si>
  <si>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</si>
  <si>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</si>
  <si>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</si>
  <si>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</si>
  <si>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</si>
  <si>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</si>
  <si>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</si>
  <si>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</si>
  <si>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</si>
  <si>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</si>
  <si>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</si>
  <si>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</si>
  <si>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</si>
  <si>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</si>
  <si>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</si>
  <si>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</si>
  <si>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</si>
  <si>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</si>
  <si>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</si>
  <si>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</si>
  <si>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</si>
  <si>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</si>
  <si>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</si>
  <si>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</si>
  <si>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</si>
  <si>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</si>
  <si>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</si>
  <si>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</si>
  <si>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</si>
  <si>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</si>
  <si>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</si>
  <si>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</si>
  <si>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</si>
  <si>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</si>
  <si>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</si>
  <si>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</si>
  <si>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</si>
  <si>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</si>
  <si>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</si>
  <si>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</si>
  <si>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</si>
  <si>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</si>
  <si>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</si>
  <si>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</si>
  <si>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</si>
  <si>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</si>
  <si>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</si>
  <si>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</si>
  <si>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</si>
  <si>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</si>
  <si>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</si>
  <si>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</si>
  <si>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</si>
  <si>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</si>
  <si>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</si>
  <si>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</si>
  <si>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</si>
  <si>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</si>
  <si>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</si>
  <si>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</si>
  <si>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</si>
  <si>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</si>
  <si>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</si>
  <si>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</si>
  <si>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</si>
  <si>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</si>
  <si>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</si>
  <si>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</si>
  <si>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</si>
  <si>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</si>
  <si>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</si>
  <si>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</si>
  <si>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</si>
  <si>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</si>
  <si>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</si>
  <si>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</si>
  <si>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</si>
  <si>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</si>
  <si>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</si>
  <si>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</si>
  <si>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</si>
  <si>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</si>
  <si>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</si>
  <si>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</si>
  <si>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</si>
  <si>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</si>
  <si>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</si>
  <si>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</si>
  <si>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</si>
  <si>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</si>
  <si>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</si>
  <si>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</si>
  <si>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</si>
  <si>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</si>
  <si>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</si>
  <si>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</si>
  <si>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</si>
  <si>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</si>
  <si>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</si>
  <si>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</si>
  <si>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</si>
  <si>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上水道事業会計</t>
  </si>
  <si>
    <t>一般会計</t>
  </si>
  <si>
    <t>介護保険事業特別会計</t>
  </si>
  <si>
    <t>簡易水道事業特別会計</t>
  </si>
  <si>
    <t>国民健康保険事業特別会計</t>
  </si>
  <si>
    <t>下水道事業特別会計</t>
  </si>
  <si>
    <t>後期高齢者医療事業特別会計</t>
  </si>
  <si>
    <t>市営バス運行事業特別会計</t>
  </si>
  <si>
    <t>その他会計（赤字）</t>
  </si>
  <si>
    <t>その他会計（黒字）</t>
  </si>
  <si>
    <t>活性化推進基金</t>
    <rPh sb="0" eb="3">
      <t>カッセイカ</t>
    </rPh>
    <rPh sb="3" eb="5">
      <t>スイシン</t>
    </rPh>
    <rPh sb="5" eb="7">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</si>
  <si>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</si>
  <si>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地域情報通信基盤整備基金</t>
    <rPh sb="0" eb="2">
      <t>チイキ</t>
    </rPh>
    <rPh sb="2" eb="6">
      <t>ジョウホウツウシン</t>
    </rPh>
    <rPh sb="6" eb="8">
      <t>キバン</t>
    </rPh>
    <rPh sb="8" eb="10">
      <t>セイビ</t>
    </rPh>
    <rPh sb="10" eb="12">
      <t>キキン</t>
    </rPh>
    <phoneticPr fontId="11"/>
  </si>
  <si>
    <t>まちづくり整備基金</t>
    <rPh sb="5" eb="7">
      <t>セイビ</t>
    </rPh>
    <rPh sb="7" eb="9">
      <t>キキン</t>
    </rPh>
    <phoneticPr fontId="11"/>
  </si>
  <si>
    <t>地域福祉基金</t>
    <rPh sb="0" eb="2">
      <t>チイキ</t>
    </rPh>
    <rPh sb="2" eb="4">
      <t>フクシ</t>
    </rPh>
    <rPh sb="4" eb="6">
      <t>キキン</t>
    </rPh>
    <phoneticPr fontId="11"/>
  </si>
  <si>
    <t>船井郡衛生管理組合(一般会計)</t>
  </si>
  <si>
    <t>国民健康保険南丹病院組合(病院事業会計)</t>
  </si>
  <si>
    <t>京都中部広域消防組合(一般会計)</t>
  </si>
  <si>
    <t>京都府市町村議会議員公務災害補償等組合(一般会計)</t>
  </si>
  <si>
    <t>京都府市町村職員退職手当組合（一般会計）</t>
  </si>
  <si>
    <t>京都府自治会館管理組合(一般会計)</t>
  </si>
  <si>
    <t>京都府後期高齢者医療広域連合(一般会計)</t>
  </si>
  <si>
    <t>京都府後期高齢者医療広域連合(後期高齢者医療特別会計)</t>
  </si>
  <si>
    <t>京都府住宅新築資金等貸付事業管理組合(一般会計)</t>
  </si>
  <si>
    <t>京都府住宅新築資金等貸付事業管理組合(特別会計)</t>
  </si>
  <si>
    <t>京都地方税機構(一般会計)</t>
  </si>
  <si>
    <t>-</t>
    <phoneticPr fontId="2"/>
  </si>
  <si>
    <t>-</t>
    <phoneticPr fontId="2"/>
  </si>
  <si>
    <t>-</t>
    <phoneticPr fontId="2"/>
  </si>
  <si>
    <t>-</t>
    <phoneticPr fontId="2"/>
  </si>
  <si>
    <t>-</t>
    <phoneticPr fontId="2"/>
  </si>
  <si>
    <t>南丹市福祉シルバー人材センター</t>
  </si>
  <si>
    <t>南丹市情報センター</t>
  </si>
  <si>
    <t>園部町振興公社</t>
  </si>
  <si>
    <t>園部町農業公社</t>
  </si>
  <si>
    <t>そのべまちづくり工房</t>
  </si>
  <si>
    <t>八木町農業公社</t>
  </si>
  <si>
    <t>日吉ふるさと</t>
  </si>
  <si>
    <t>美山ふるさと</t>
  </si>
  <si>
    <t>-</t>
    <phoneticPr fontId="2"/>
  </si>
  <si>
    <t>-</t>
    <phoneticPr fontId="2"/>
  </si>
  <si>
    <t>美山健康会</t>
    <rPh sb="0" eb="2">
      <t>ミヤマ</t>
    </rPh>
    <rPh sb="2" eb="4">
      <t>ケンコウ</t>
    </rPh>
    <rPh sb="4" eb="5">
      <t>カイ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</si>
  <si>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</si>
  <si>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</si>
  <si>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</si>
  <si>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</si>
  <si>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</si>
  <si>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</si>
  <si>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</si>
  <si>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類似団体と比較して高く、低下傾向にあった実質公債費比率は昨年度より上昇した。今後も実質公債費比率が上昇していくことが考えられるため、これまで以上に公債費の適正化に取り組んでいく必要がある。</t>
    <rPh sb="0" eb="2">
      <t>ショウライ</t>
    </rPh>
    <rPh sb="2" eb="4">
      <t>フタン</t>
    </rPh>
    <rPh sb="4" eb="6">
      <t>ヒリツ</t>
    </rPh>
    <rPh sb="6" eb="7">
      <t>オヨ</t>
    </rPh>
    <rPh sb="8" eb="10">
      <t>ジッシツ</t>
    </rPh>
    <rPh sb="10" eb="13">
      <t>コウサイヒ</t>
    </rPh>
    <rPh sb="13" eb="15">
      <t>ヒリツ</t>
    </rPh>
    <rPh sb="16" eb="18">
      <t>ルイジ</t>
    </rPh>
    <rPh sb="18" eb="20">
      <t>ダンタイ</t>
    </rPh>
    <rPh sb="21" eb="23">
      <t>ヒカク</t>
    </rPh>
    <rPh sb="25" eb="26">
      <t>タカ</t>
    </rPh>
    <rPh sb="28" eb="30">
      <t>テイカ</t>
    </rPh>
    <rPh sb="30" eb="32">
      <t>ケイコウ</t>
    </rPh>
    <rPh sb="36" eb="38">
      <t>ジッシツ</t>
    </rPh>
    <rPh sb="38" eb="41">
      <t>コウサイヒ</t>
    </rPh>
    <rPh sb="41" eb="43">
      <t>ヒリツ</t>
    </rPh>
    <rPh sb="44" eb="47">
      <t>サクネンド</t>
    </rPh>
    <rPh sb="49" eb="51">
      <t>ジョウショウ</t>
    </rPh>
    <rPh sb="54" eb="56">
      <t>コンゴ</t>
    </rPh>
    <rPh sb="57" eb="59">
      <t>ジッシツ</t>
    </rPh>
    <rPh sb="59" eb="62">
      <t>コウサイヒ</t>
    </rPh>
    <rPh sb="62" eb="64">
      <t>ヒリツ</t>
    </rPh>
    <rPh sb="65" eb="67">
      <t>ジョウショウ</t>
    </rPh>
    <rPh sb="74" eb="75">
      <t>カンガ</t>
    </rPh>
    <rPh sb="86" eb="88">
      <t>イジョウ</t>
    </rPh>
    <rPh sb="89" eb="92">
      <t>コウサイヒ</t>
    </rPh>
    <rPh sb="93" eb="96">
      <t>テキセイカ</t>
    </rPh>
    <rPh sb="97" eb="98">
      <t>ト</t>
    </rPh>
    <rPh sb="99" eb="100">
      <t>ク</t>
    </rPh>
    <rPh sb="104" eb="106">
      <t>ヒツヨウ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</si>
  <si>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</si>
  <si>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</si>
  <si>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</si>
  <si>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発行の抑制等を行っているが、地方債現在高は依然として高く、類似団体と比較して将来負担比率は高い水準にある。また、有形固定資産減価償却率は類似団体と同水準ではあるが上昇傾向にあるため、公共施設等総合管理計画に基づき、今後、老朽化対策に積極的に取り組んでいく。</t>
    <rPh sb="0" eb="3">
      <t>チホウサイ</t>
    </rPh>
    <rPh sb="4" eb="6">
      <t>シンキ</t>
    </rPh>
    <rPh sb="6" eb="8">
      <t>ハッコウ</t>
    </rPh>
    <rPh sb="9" eb="11">
      <t>ヨクセイ</t>
    </rPh>
    <rPh sb="11" eb="12">
      <t>トウ</t>
    </rPh>
    <rPh sb="13" eb="14">
      <t>オコナ</t>
    </rPh>
    <rPh sb="20" eb="23">
      <t>チホウサイ</t>
    </rPh>
    <rPh sb="23" eb="25">
      <t>ゲンザイ</t>
    </rPh>
    <rPh sb="25" eb="26">
      <t>ダカ</t>
    </rPh>
    <rPh sb="27" eb="29">
      <t>イゼン</t>
    </rPh>
    <rPh sb="32" eb="33">
      <t>タカ</t>
    </rPh>
    <rPh sb="35" eb="37">
      <t>ルイジ</t>
    </rPh>
    <rPh sb="37" eb="39">
      <t>ダンタイ</t>
    </rPh>
    <rPh sb="40" eb="42">
      <t>ヒカク</t>
    </rPh>
    <rPh sb="44" eb="46">
      <t>ショウライ</t>
    </rPh>
    <rPh sb="46" eb="48">
      <t>フタン</t>
    </rPh>
    <rPh sb="48" eb="50">
      <t>ヒリツ</t>
    </rPh>
    <rPh sb="51" eb="52">
      <t>タカ</t>
    </rPh>
    <rPh sb="53" eb="55">
      <t>スイジュン</t>
    </rPh>
    <rPh sb="62" eb="64">
      <t>ユウケイ</t>
    </rPh>
    <rPh sb="64" eb="66">
      <t>コテイ</t>
    </rPh>
    <rPh sb="66" eb="68">
      <t>シサン</t>
    </rPh>
    <rPh sb="68" eb="70">
      <t>ゲンカ</t>
    </rPh>
    <rPh sb="70" eb="72">
      <t>ショウキャク</t>
    </rPh>
    <rPh sb="72" eb="73">
      <t>リツ</t>
    </rPh>
    <rPh sb="74" eb="76">
      <t>ルイジ</t>
    </rPh>
    <rPh sb="76" eb="78">
      <t>ダンタイ</t>
    </rPh>
    <rPh sb="79" eb="82">
      <t>ドウスイジュン</t>
    </rPh>
    <rPh sb="87" eb="89">
      <t>ジョウショウ</t>
    </rPh>
    <rPh sb="89" eb="91">
      <t>ケイコウ</t>
    </rPh>
    <rPh sb="97" eb="99">
      <t>コウキョウ</t>
    </rPh>
    <rPh sb="99" eb="101">
      <t>シセツ</t>
    </rPh>
    <rPh sb="101" eb="102">
      <t>トウ</t>
    </rPh>
    <rPh sb="102" eb="104">
      <t>ソウゴウ</t>
    </rPh>
    <rPh sb="104" eb="106">
      <t>カンリ</t>
    </rPh>
    <rPh sb="106" eb="108">
      <t>ケイカク</t>
    </rPh>
    <rPh sb="109" eb="110">
      <t>モト</t>
    </rPh>
    <rPh sb="113" eb="115">
      <t>コンゴ</t>
    </rPh>
    <rPh sb="116" eb="119">
      <t>ロウキュウカ</t>
    </rPh>
    <rPh sb="119" eb="121">
      <t>タイサク</t>
    </rPh>
    <rPh sb="122" eb="124">
      <t>セッキョク</t>
    </rPh>
    <rPh sb="124" eb="125">
      <t>テキ</t>
    </rPh>
    <rPh sb="126" eb="127">
      <t>ト</t>
    </rPh>
    <rPh sb="128" eb="129">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</si>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</sst>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2"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AA8F-4C13-BA60-511B1A0915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92920</c:v>
                </c:pt>
                <c:pt idx="1">
                  <c:v>121797</c:v>
                </c:pt>
                <c:pt idx="2">
                  <c:v>132400</c:v>
                </c:pt>
                <c:pt idx="3">
                  <c:v>63092</c:v>
                </c:pt>
                <c:pt idx="4">
                  <c:v>84585</c:v>
                </c:pt>
              </c:numCache>
            </c:numRef>
          </c:val>
          <c:smooth val="0"/>
          <c:extLst xmlns:c16r2="http://schemas.microsoft.com/office/drawing/2015/06/chart">
            <c:ext xmlns:c16="http://schemas.microsoft.com/office/drawing/2014/chart" uri="{C3380CC4-5D6E-409C-BE32-E72D297353CC}">
              <c16:uniqueId val="{00000001-AA8F-4C13-BA60-511B1A091565}"/>
            </c:ext>
          </c:extLst>
        </c:ser>
        <c:dLbls>
          <c:showLegendKey val="0"/>
          <c:showVal val="0"/>
          <c:showCatName val="0"/>
          <c:showSerName val="0"/>
          <c:showPercent val="0"/>
          <c:showBubbleSize val="0"/>
        </c:dLbls>
        <c:marker val="1"/>
        <c:smooth val="0"/>
        <c:axId val="229901440"/>
        <c:axId val="229903360"/>
      </c:lineChart>
      <c:catAx>
        <c:axId val="229901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903360"/>
        <c:crosses val="autoZero"/>
        <c:auto val="1"/>
        <c:lblAlgn val="ctr"/>
        <c:lblOffset val="100"/>
        <c:tickLblSkip val="1"/>
        <c:tickMarkSkip val="1"/>
        <c:noMultiLvlLbl val="0"/>
      </c:catAx>
      <c:valAx>
        <c:axId val="2299033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901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4.0199999999999996</c:v>
                </c:pt>
                <c:pt idx="1">
                  <c:v>4.4000000000000004</c:v>
                </c:pt>
                <c:pt idx="2">
                  <c:v>3.57</c:v>
                </c:pt>
                <c:pt idx="3">
                  <c:v>3.31</c:v>
                </c:pt>
                <c:pt idx="4">
                  <c:v>3.66</c:v>
                </c:pt>
              </c:numCache>
            </c:numRef>
          </c:val>
          <c:extLst xmlns:c16r2="http://schemas.microsoft.com/office/drawing/2015/06/chart">
            <c:ext xmlns:c16="http://schemas.microsoft.com/office/drawing/2014/chart" uri="{C3380CC4-5D6E-409C-BE32-E72D297353CC}">
              <c16:uniqueId val="{00000000-AA30-4E3B-A9A4-9B701AED14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22.19</c:v>
                </c:pt>
                <c:pt idx="1">
                  <c:v>22.58</c:v>
                </c:pt>
                <c:pt idx="2">
                  <c:v>24.84</c:v>
                </c:pt>
                <c:pt idx="3">
                  <c:v>27.02</c:v>
                </c:pt>
                <c:pt idx="4">
                  <c:v>27.78</c:v>
                </c:pt>
              </c:numCache>
            </c:numRef>
          </c:val>
          <c:extLst xmlns:c16r2="http://schemas.microsoft.com/office/drawing/2015/06/chart">
            <c:ext xmlns:c16="http://schemas.microsoft.com/office/drawing/2014/chart" uri="{C3380CC4-5D6E-409C-BE32-E72D297353CC}">
              <c16:uniqueId val="{00000001-AA30-4E3B-A9A4-9B701AED1432}"/>
            </c:ext>
          </c:extLst>
        </c:ser>
        <c:dLbls>
          <c:showLegendKey val="0"/>
          <c:showVal val="0"/>
          <c:showCatName val="0"/>
          <c:showSerName val="0"/>
          <c:showPercent val="0"/>
          <c:showBubbleSize val="0"/>
        </c:dLbls>
        <c:gapWidth val="250"/>
        <c:overlap val="100"/>
        <c:axId val="236457344"/>
        <c:axId val="236467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2.42</c:v>
                </c:pt>
                <c:pt idx="1">
                  <c:v>2.8</c:v>
                </c:pt>
                <c:pt idx="2">
                  <c:v>2.61</c:v>
                </c:pt>
                <c:pt idx="3">
                  <c:v>1.49</c:v>
                </c:pt>
                <c:pt idx="4">
                  <c:v>0.78</c:v>
                </c:pt>
              </c:numCache>
            </c:numRef>
          </c:val>
          <c:smooth val="0"/>
          <c:extLst xmlns:c16r2="http://schemas.microsoft.com/office/drawing/2015/06/chart">
            <c:ext xmlns:c16="http://schemas.microsoft.com/office/drawing/2014/chart" uri="{C3380CC4-5D6E-409C-BE32-E72D297353CC}">
              <c16:uniqueId val="{00000002-AA30-4E3B-A9A4-9B701AED1432}"/>
            </c:ext>
          </c:extLst>
        </c:ser>
        <c:dLbls>
          <c:showLegendKey val="0"/>
          <c:showVal val="0"/>
          <c:showCatName val="0"/>
          <c:showSerName val="0"/>
          <c:showPercent val="0"/>
          <c:showBubbleSize val="0"/>
        </c:dLbls>
        <c:marker val="1"/>
        <c:smooth val="0"/>
        <c:axId val="236457344"/>
        <c:axId val="236467712"/>
      </c:lineChart>
      <c:catAx>
        <c:axId val="23645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467712"/>
        <c:crosses val="autoZero"/>
        <c:auto val="1"/>
        <c:lblAlgn val="ctr"/>
        <c:lblOffset val="100"/>
        <c:tickLblSkip val="1"/>
        <c:tickMarkSkip val="1"/>
        <c:noMultiLvlLbl val="0"/>
      </c:catAx>
      <c:valAx>
        <c:axId val="236467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45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CE2C-4FBA-8989-556B214C39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E2C-4FBA-8989-556B214C3936}"/>
            </c:ext>
          </c:extLst>
        </c:ser>
        <c:ser>
          <c:idx val="2"/>
          <c:order val="2"/>
          <c:tx>
            <c:strRef>
              <c:f>データシート!$A$29</c:f>
              <c:strCache>
                <c:ptCount val="1"/>
                <c:pt idx="0">
                  <c:v>市営バス運行事業特別会計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2-CE2C-4FBA-8989-556B214C3936}"/>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0.05</c:v>
                </c:pt>
                <c:pt idx="2">
                  <c:v>#N/A</c:v>
                </c:pt>
                <c:pt idx="3">
                  <c:v>0.04</c:v>
                </c:pt>
                <c:pt idx="4">
                  <c:v>#N/A</c:v>
                </c:pt>
                <c:pt idx="5">
                  <c:v>0.05</c:v>
                </c:pt>
                <c:pt idx="6">
                  <c:v>#N/A</c:v>
                </c:pt>
                <c:pt idx="7">
                  <c:v>0.05</c:v>
                </c:pt>
                <c:pt idx="8">
                  <c:v>#N/A</c:v>
                </c:pt>
                <c:pt idx="9">
                  <c:v>0.06</c:v>
                </c:pt>
              </c:numCache>
            </c:numRef>
          </c:val>
          <c:extLst xmlns:c16r2="http://schemas.microsoft.com/office/drawing/2015/06/chart">
            <c:ext xmlns:c16="http://schemas.microsoft.com/office/drawing/2014/chart" uri="{C3380CC4-5D6E-409C-BE32-E72D297353CC}">
              <c16:uniqueId val="{00000003-CE2C-4FBA-8989-556B214C393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0.4</c:v>
                </c:pt>
                <c:pt idx="4">
                  <c:v>#N/A</c:v>
                </c:pt>
                <c:pt idx="5">
                  <c:v>0.37</c:v>
                </c:pt>
                <c:pt idx="6">
                  <c:v>#N/A</c:v>
                </c:pt>
                <c:pt idx="7">
                  <c:v>0.28999999999999998</c:v>
                </c:pt>
                <c:pt idx="8">
                  <c:v>#N/A</c:v>
                </c:pt>
                <c:pt idx="9">
                  <c:v>0.16</c:v>
                </c:pt>
              </c:numCache>
            </c:numRef>
          </c:val>
          <c:extLst xmlns:c16r2="http://schemas.microsoft.com/office/drawing/2015/06/chart">
            <c:ext xmlns:c16="http://schemas.microsoft.com/office/drawing/2014/chart" uri="{C3380CC4-5D6E-409C-BE32-E72D297353CC}">
              <c16:uniqueId val="{00000004-CE2C-4FBA-8989-556B214C393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0.23</c:v>
                </c:pt>
                <c:pt idx="2">
                  <c:v>#N/A</c:v>
                </c:pt>
                <c:pt idx="3">
                  <c:v>0.69</c:v>
                </c:pt>
                <c:pt idx="4">
                  <c:v>#N/A</c:v>
                </c:pt>
                <c:pt idx="5">
                  <c:v>0.23</c:v>
                </c:pt>
                <c:pt idx="6">
                  <c:v>#N/A</c:v>
                </c:pt>
                <c:pt idx="7">
                  <c:v>0.48</c:v>
                </c:pt>
                <c:pt idx="8">
                  <c:v>#N/A</c:v>
                </c:pt>
                <c:pt idx="9">
                  <c:v>0.83</c:v>
                </c:pt>
              </c:numCache>
            </c:numRef>
          </c:val>
          <c:extLst xmlns:c16r2="http://schemas.microsoft.com/office/drawing/2015/06/chart">
            <c:ext xmlns:c16="http://schemas.microsoft.com/office/drawing/2014/chart" uri="{C3380CC4-5D6E-409C-BE32-E72D297353CC}">
              <c16:uniqueId val="{00000005-CE2C-4FBA-8989-556B214C3936}"/>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0.06</c:v>
                </c:pt>
                <c:pt idx="2">
                  <c:v>#N/A</c:v>
                </c:pt>
                <c:pt idx="3">
                  <c:v>0.13</c:v>
                </c:pt>
                <c:pt idx="4">
                  <c:v>#N/A</c:v>
                </c:pt>
                <c:pt idx="5">
                  <c:v>0.2</c:v>
                </c:pt>
                <c:pt idx="6">
                  <c:v>#N/A</c:v>
                </c:pt>
                <c:pt idx="7">
                  <c:v>0.19</c:v>
                </c:pt>
                <c:pt idx="8">
                  <c:v>#N/A</c:v>
                </c:pt>
                <c:pt idx="9">
                  <c:v>0.96</c:v>
                </c:pt>
              </c:numCache>
            </c:numRef>
          </c:val>
          <c:extLst xmlns:c16r2="http://schemas.microsoft.com/office/drawing/2015/06/chart">
            <c:ext xmlns:c16="http://schemas.microsoft.com/office/drawing/2014/chart" uri="{C3380CC4-5D6E-409C-BE32-E72D297353CC}">
              <c16:uniqueId val="{00000006-CE2C-4FBA-8989-556B214C393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0.51</c:v>
                </c:pt>
                <c:pt idx="2">
                  <c:v>#N/A</c:v>
                </c:pt>
                <c:pt idx="3">
                  <c:v>0.51</c:v>
                </c:pt>
                <c:pt idx="4">
                  <c:v>#N/A</c:v>
                </c:pt>
                <c:pt idx="5">
                  <c:v>1.07</c:v>
                </c:pt>
                <c:pt idx="6">
                  <c:v>#N/A</c:v>
                </c:pt>
                <c:pt idx="7">
                  <c:v>0.81</c:v>
                </c:pt>
                <c:pt idx="8">
                  <c:v>#N/A</c:v>
                </c:pt>
                <c:pt idx="9">
                  <c:v>1.17</c:v>
                </c:pt>
              </c:numCache>
            </c:numRef>
          </c:val>
          <c:extLst xmlns:c16r2="http://schemas.microsoft.com/office/drawing/2015/06/chart">
            <c:ext xmlns:c16="http://schemas.microsoft.com/office/drawing/2014/chart" uri="{C3380CC4-5D6E-409C-BE32-E72D297353CC}">
              <c16:uniqueId val="{00000007-CE2C-4FBA-8989-556B214C39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3.98</c:v>
                </c:pt>
                <c:pt idx="2">
                  <c:v>#N/A</c:v>
                </c:pt>
                <c:pt idx="3">
                  <c:v>4.37</c:v>
                </c:pt>
                <c:pt idx="4">
                  <c:v>#N/A</c:v>
                </c:pt>
                <c:pt idx="5">
                  <c:v>3.55</c:v>
                </c:pt>
                <c:pt idx="6">
                  <c:v>#N/A</c:v>
                </c:pt>
                <c:pt idx="7">
                  <c:v>3.29</c:v>
                </c:pt>
                <c:pt idx="8">
                  <c:v>#N/A</c:v>
                </c:pt>
                <c:pt idx="9">
                  <c:v>3.62</c:v>
                </c:pt>
              </c:numCache>
            </c:numRef>
          </c:val>
          <c:extLst xmlns:c16r2="http://schemas.microsoft.com/office/drawing/2015/06/chart">
            <c:ext xmlns:c16="http://schemas.microsoft.com/office/drawing/2014/chart" uri="{C3380CC4-5D6E-409C-BE32-E72D297353CC}">
              <c16:uniqueId val="{00000008-CE2C-4FBA-8989-556B214C3936}"/>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14.33</c:v>
                </c:pt>
                <c:pt idx="2">
                  <c:v>#N/A</c:v>
                </c:pt>
                <c:pt idx="3">
                  <c:v>15.21</c:v>
                </c:pt>
                <c:pt idx="4">
                  <c:v>#N/A</c:v>
                </c:pt>
                <c:pt idx="5">
                  <c:v>16.23</c:v>
                </c:pt>
                <c:pt idx="6">
                  <c:v>#N/A</c:v>
                </c:pt>
                <c:pt idx="7">
                  <c:v>17.09</c:v>
                </c:pt>
                <c:pt idx="8">
                  <c:v>#N/A</c:v>
                </c:pt>
                <c:pt idx="9">
                  <c:v>17.649999999999999</c:v>
                </c:pt>
              </c:numCache>
            </c:numRef>
          </c:val>
          <c:extLst xmlns:c16r2="http://schemas.microsoft.com/office/drawing/2015/06/chart">
            <c:ext xmlns:c16="http://schemas.microsoft.com/office/drawing/2014/chart" uri="{C3380CC4-5D6E-409C-BE32-E72D297353CC}">
              <c16:uniqueId val="{00000009-CE2C-4FBA-8989-556B214C3936}"/>
            </c:ext>
          </c:extLst>
        </c:ser>
        <c:dLbls>
          <c:showLegendKey val="0"/>
          <c:showVal val="0"/>
          <c:showCatName val="0"/>
          <c:showSerName val="0"/>
          <c:showPercent val="0"/>
          <c:showBubbleSize val="0"/>
        </c:dLbls>
        <c:gapWidth val="150"/>
        <c:overlap val="100"/>
        <c:axId val="42526208"/>
        <c:axId val="42527744"/>
      </c:barChart>
      <c:catAx>
        <c:axId val="4252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27744"/>
        <c:crosses val="autoZero"/>
        <c:auto val="1"/>
        <c:lblAlgn val="ctr"/>
        <c:lblOffset val="100"/>
        <c:tickLblSkip val="1"/>
        <c:tickMarkSkip val="1"/>
        <c:noMultiLvlLbl val="0"/>
      </c:catAx>
      <c:valAx>
        <c:axId val="4252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26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3481</c:v>
                </c:pt>
                <c:pt idx="5">
                  <c:v>3462</c:v>
                </c:pt>
                <c:pt idx="8">
                  <c:v>3331</c:v>
                </c:pt>
                <c:pt idx="11">
                  <c:v>3475</c:v>
                </c:pt>
                <c:pt idx="14">
                  <c:v>3495</c:v>
                </c:pt>
              </c:numCache>
            </c:numRef>
          </c:val>
          <c:extLst xmlns:c16r2="http://schemas.microsoft.com/office/drawing/2015/06/chart">
            <c:ext xmlns:c16="http://schemas.microsoft.com/office/drawing/2014/chart" uri="{C3380CC4-5D6E-409C-BE32-E72D297353CC}">
              <c16:uniqueId val="{00000000-0EA1-499E-86DC-60B48D883B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EA1-499E-86DC-60B48D883B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EA1-499E-86DC-60B48D883B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166</c:v>
                </c:pt>
                <c:pt idx="3">
                  <c:v>213</c:v>
                </c:pt>
                <c:pt idx="6">
                  <c:v>271</c:v>
                </c:pt>
                <c:pt idx="9">
                  <c:v>341</c:v>
                </c:pt>
                <c:pt idx="12">
                  <c:v>363</c:v>
                </c:pt>
              </c:numCache>
            </c:numRef>
          </c:val>
          <c:extLst xmlns:c16r2="http://schemas.microsoft.com/office/drawing/2015/06/chart">
            <c:ext xmlns:c16="http://schemas.microsoft.com/office/drawing/2014/chart" uri="{C3380CC4-5D6E-409C-BE32-E72D297353CC}">
              <c16:uniqueId val="{00000003-0EA1-499E-86DC-60B48D883B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1361</c:v>
                </c:pt>
                <c:pt idx="3">
                  <c:v>1322</c:v>
                </c:pt>
                <c:pt idx="6">
                  <c:v>1245</c:v>
                </c:pt>
                <c:pt idx="9">
                  <c:v>1349</c:v>
                </c:pt>
                <c:pt idx="12">
                  <c:v>1393</c:v>
                </c:pt>
              </c:numCache>
            </c:numRef>
          </c:val>
          <c:extLst xmlns:c16r2="http://schemas.microsoft.com/office/drawing/2015/06/chart">
            <c:ext xmlns:c16="http://schemas.microsoft.com/office/drawing/2014/chart" uri="{C3380CC4-5D6E-409C-BE32-E72D297353CC}">
              <c16:uniqueId val="{00000004-0EA1-499E-86DC-60B48D883B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EA1-499E-86DC-60B48D883B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EA1-499E-86DC-60B48D883B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3474</c:v>
                </c:pt>
                <c:pt idx="3">
                  <c:v>3493</c:v>
                </c:pt>
                <c:pt idx="6">
                  <c:v>3247</c:v>
                </c:pt>
                <c:pt idx="9">
                  <c:v>3246</c:v>
                </c:pt>
                <c:pt idx="12">
                  <c:v>3265</c:v>
                </c:pt>
              </c:numCache>
            </c:numRef>
          </c:val>
          <c:extLst xmlns:c16r2="http://schemas.microsoft.com/office/drawing/2015/06/chart">
            <c:ext xmlns:c16="http://schemas.microsoft.com/office/drawing/2014/chart" uri="{C3380CC4-5D6E-409C-BE32-E72D297353CC}">
              <c16:uniqueId val="{00000007-0EA1-499E-86DC-60B48D883BE7}"/>
            </c:ext>
          </c:extLst>
        </c:ser>
        <c:dLbls>
          <c:showLegendKey val="0"/>
          <c:showVal val="0"/>
          <c:showCatName val="0"/>
          <c:showSerName val="0"/>
          <c:showPercent val="0"/>
          <c:showBubbleSize val="0"/>
        </c:dLbls>
        <c:gapWidth val="100"/>
        <c:overlap val="100"/>
        <c:axId val="230496512"/>
        <c:axId val="230498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1520</c:v>
                </c:pt>
                <c:pt idx="2">
                  <c:v>#N/A</c:v>
                </c:pt>
                <c:pt idx="3">
                  <c:v>#N/A</c:v>
                </c:pt>
                <c:pt idx="4">
                  <c:v>1566</c:v>
                </c:pt>
                <c:pt idx="5">
                  <c:v>#N/A</c:v>
                </c:pt>
                <c:pt idx="6">
                  <c:v>#N/A</c:v>
                </c:pt>
                <c:pt idx="7">
                  <c:v>1432</c:v>
                </c:pt>
                <c:pt idx="8">
                  <c:v>#N/A</c:v>
                </c:pt>
                <c:pt idx="9">
                  <c:v>#N/A</c:v>
                </c:pt>
                <c:pt idx="10">
                  <c:v>1461</c:v>
                </c:pt>
                <c:pt idx="11">
                  <c:v>#N/A</c:v>
                </c:pt>
                <c:pt idx="12">
                  <c:v>#N/A</c:v>
                </c:pt>
                <c:pt idx="13">
                  <c:v>1526</c:v>
                </c:pt>
                <c:pt idx="14">
                  <c:v>#N/A</c:v>
                </c:pt>
              </c:numCache>
            </c:numRef>
          </c:val>
          <c:smooth val="0"/>
          <c:extLst xmlns:c16r2="http://schemas.microsoft.com/office/drawing/2015/06/chart">
            <c:ext xmlns:c16="http://schemas.microsoft.com/office/drawing/2014/chart" uri="{C3380CC4-5D6E-409C-BE32-E72D297353CC}">
              <c16:uniqueId val="{00000008-0EA1-499E-86DC-60B48D883BE7}"/>
            </c:ext>
          </c:extLst>
        </c:ser>
        <c:dLbls>
          <c:showLegendKey val="0"/>
          <c:showVal val="0"/>
          <c:showCatName val="0"/>
          <c:showSerName val="0"/>
          <c:showPercent val="0"/>
          <c:showBubbleSize val="0"/>
        </c:dLbls>
        <c:marker val="1"/>
        <c:smooth val="0"/>
        <c:axId val="230496512"/>
        <c:axId val="230498688"/>
      </c:lineChart>
      <c:catAx>
        <c:axId val="23049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498688"/>
        <c:crosses val="autoZero"/>
        <c:auto val="1"/>
        <c:lblAlgn val="ctr"/>
        <c:lblOffset val="100"/>
        <c:tickLblSkip val="1"/>
        <c:tickMarkSkip val="1"/>
        <c:noMultiLvlLbl val="0"/>
      </c:catAx>
      <c:valAx>
        <c:axId val="23049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9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33437</c:v>
                </c:pt>
                <c:pt idx="5">
                  <c:v>33556</c:v>
                </c:pt>
                <c:pt idx="8">
                  <c:v>33276</c:v>
                </c:pt>
                <c:pt idx="11">
                  <c:v>34282</c:v>
                </c:pt>
                <c:pt idx="14">
                  <c:v>33600</c:v>
                </c:pt>
              </c:numCache>
            </c:numRef>
          </c:val>
          <c:extLst xmlns:c16r2="http://schemas.microsoft.com/office/drawing/2015/06/chart">
            <c:ext xmlns:c16="http://schemas.microsoft.com/office/drawing/2014/chart" uri="{C3380CC4-5D6E-409C-BE32-E72D297353CC}">
              <c16:uniqueId val="{00000000-9813-4695-9088-F7A5F66D85A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1569</c:v>
                </c:pt>
                <c:pt idx="5">
                  <c:v>1611</c:v>
                </c:pt>
                <c:pt idx="8">
                  <c:v>1508</c:v>
                </c:pt>
                <c:pt idx="11">
                  <c:v>1337</c:v>
                </c:pt>
                <c:pt idx="14">
                  <c:v>1233</c:v>
                </c:pt>
              </c:numCache>
            </c:numRef>
          </c:val>
          <c:extLst xmlns:c16r2="http://schemas.microsoft.com/office/drawing/2015/06/chart">
            <c:ext xmlns:c16="http://schemas.microsoft.com/office/drawing/2014/chart" uri="{C3380CC4-5D6E-409C-BE32-E72D297353CC}">
              <c16:uniqueId val="{00000001-9813-4695-9088-F7A5F66D85A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7033</c:v>
                </c:pt>
                <c:pt idx="5">
                  <c:v>6257</c:v>
                </c:pt>
                <c:pt idx="8">
                  <c:v>6186</c:v>
                </c:pt>
                <c:pt idx="11">
                  <c:v>6490</c:v>
                </c:pt>
                <c:pt idx="14">
                  <c:v>6204</c:v>
                </c:pt>
              </c:numCache>
            </c:numRef>
          </c:val>
          <c:extLst xmlns:c16r2="http://schemas.microsoft.com/office/drawing/2015/06/chart">
            <c:ext xmlns:c16="http://schemas.microsoft.com/office/drawing/2014/chart" uri="{C3380CC4-5D6E-409C-BE32-E72D297353CC}">
              <c16:uniqueId val="{00000002-9813-4695-9088-F7A5F66D85A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813-4695-9088-F7A5F66D85A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813-4695-9088-F7A5F66D85A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813-4695-9088-F7A5F66D85A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2953</c:v>
                </c:pt>
                <c:pt idx="3">
                  <c:v>2855</c:v>
                </c:pt>
                <c:pt idx="6">
                  <c:v>2816</c:v>
                </c:pt>
                <c:pt idx="9">
                  <c:v>2873</c:v>
                </c:pt>
                <c:pt idx="12">
                  <c:v>2909</c:v>
                </c:pt>
              </c:numCache>
            </c:numRef>
          </c:val>
          <c:extLst xmlns:c16r2="http://schemas.microsoft.com/office/drawing/2015/06/chart">
            <c:ext xmlns:c16="http://schemas.microsoft.com/office/drawing/2014/chart" uri="{C3380CC4-5D6E-409C-BE32-E72D297353CC}">
              <c16:uniqueId val="{00000006-9813-4695-9088-F7A5F66D85A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2802</c:v>
                </c:pt>
                <c:pt idx="3">
                  <c:v>2850</c:v>
                </c:pt>
                <c:pt idx="6">
                  <c:v>2847</c:v>
                </c:pt>
                <c:pt idx="9">
                  <c:v>2710</c:v>
                </c:pt>
                <c:pt idx="12">
                  <c:v>2415</c:v>
                </c:pt>
              </c:numCache>
            </c:numRef>
          </c:val>
          <c:extLst xmlns:c16r2="http://schemas.microsoft.com/office/drawing/2015/06/chart">
            <c:ext xmlns:c16="http://schemas.microsoft.com/office/drawing/2014/chart" uri="{C3380CC4-5D6E-409C-BE32-E72D297353CC}">
              <c16:uniqueId val="{00000007-9813-4695-9088-F7A5F66D85A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20631</c:v>
                </c:pt>
                <c:pt idx="3">
                  <c:v>20282</c:v>
                </c:pt>
                <c:pt idx="6">
                  <c:v>20142</c:v>
                </c:pt>
                <c:pt idx="9">
                  <c:v>21708</c:v>
                </c:pt>
                <c:pt idx="12">
                  <c:v>20598</c:v>
                </c:pt>
              </c:numCache>
            </c:numRef>
          </c:val>
          <c:extLst xmlns:c16r2="http://schemas.microsoft.com/office/drawing/2015/06/chart">
            <c:ext xmlns:c16="http://schemas.microsoft.com/office/drawing/2014/chart" uri="{C3380CC4-5D6E-409C-BE32-E72D297353CC}">
              <c16:uniqueId val="{00000008-9813-4695-9088-F7A5F66D85A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1883</c:v>
                </c:pt>
                <c:pt idx="3">
                  <c:v>1609</c:v>
                </c:pt>
                <c:pt idx="6">
                  <c:v>0</c:v>
                </c:pt>
                <c:pt idx="9">
                  <c:v>0</c:v>
                </c:pt>
                <c:pt idx="12">
                  <c:v>0</c:v>
                </c:pt>
              </c:numCache>
            </c:numRef>
          </c:val>
          <c:extLst xmlns:c16r2="http://schemas.microsoft.com/office/drawing/2015/06/chart">
            <c:ext xmlns:c16="http://schemas.microsoft.com/office/drawing/2014/chart" uri="{C3380CC4-5D6E-409C-BE32-E72D297353CC}">
              <c16:uniqueId val="{00000009-9813-4695-9088-F7A5F66D85A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27615</c:v>
                </c:pt>
                <c:pt idx="3">
                  <c:v>27256</c:v>
                </c:pt>
                <c:pt idx="6">
                  <c:v>27588</c:v>
                </c:pt>
                <c:pt idx="9">
                  <c:v>26549</c:v>
                </c:pt>
                <c:pt idx="12">
                  <c:v>26158</c:v>
                </c:pt>
              </c:numCache>
            </c:numRef>
          </c:val>
          <c:extLst xmlns:c16r2="http://schemas.microsoft.com/office/drawing/2015/06/chart">
            <c:ext xmlns:c16="http://schemas.microsoft.com/office/drawing/2014/chart" uri="{C3380CC4-5D6E-409C-BE32-E72D297353CC}">
              <c16:uniqueId val="{0000000A-9813-4695-9088-F7A5F66D85A1}"/>
            </c:ext>
          </c:extLst>
        </c:ser>
        <c:dLbls>
          <c:showLegendKey val="0"/>
          <c:showVal val="0"/>
          <c:showCatName val="0"/>
          <c:showSerName val="0"/>
          <c:showPercent val="0"/>
          <c:showBubbleSize val="0"/>
        </c:dLbls>
        <c:gapWidth val="100"/>
        <c:overlap val="100"/>
        <c:axId val="230659584"/>
        <c:axId val="23066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13846</c:v>
                </c:pt>
                <c:pt idx="2">
                  <c:v>#N/A</c:v>
                </c:pt>
                <c:pt idx="3">
                  <c:v>#N/A</c:v>
                </c:pt>
                <c:pt idx="4">
                  <c:v>13428</c:v>
                </c:pt>
                <c:pt idx="5">
                  <c:v>#N/A</c:v>
                </c:pt>
                <c:pt idx="6">
                  <c:v>#N/A</c:v>
                </c:pt>
                <c:pt idx="7">
                  <c:v>12423</c:v>
                </c:pt>
                <c:pt idx="8">
                  <c:v>#N/A</c:v>
                </c:pt>
                <c:pt idx="9">
                  <c:v>#N/A</c:v>
                </c:pt>
                <c:pt idx="10">
                  <c:v>11731</c:v>
                </c:pt>
                <c:pt idx="11">
                  <c:v>#N/A</c:v>
                </c:pt>
                <c:pt idx="12">
                  <c:v>#N/A</c:v>
                </c:pt>
                <c:pt idx="13">
                  <c:v>11044</c:v>
                </c:pt>
                <c:pt idx="14">
                  <c:v>#N/A</c:v>
                </c:pt>
              </c:numCache>
            </c:numRef>
          </c:val>
          <c:smooth val="0"/>
          <c:extLst xmlns:c16r2="http://schemas.microsoft.com/office/drawing/2015/06/chart">
            <c:ext xmlns:c16="http://schemas.microsoft.com/office/drawing/2014/chart" uri="{C3380CC4-5D6E-409C-BE32-E72D297353CC}">
              <c16:uniqueId val="{0000000B-9813-4695-9088-F7A5F66D85A1}"/>
            </c:ext>
          </c:extLst>
        </c:ser>
        <c:dLbls>
          <c:showLegendKey val="0"/>
          <c:showVal val="0"/>
          <c:showCatName val="0"/>
          <c:showSerName val="0"/>
          <c:showPercent val="0"/>
          <c:showBubbleSize val="0"/>
        </c:dLbls>
        <c:marker val="1"/>
        <c:smooth val="0"/>
        <c:axId val="230659584"/>
        <c:axId val="230661504"/>
      </c:lineChart>
      <c:catAx>
        <c:axId val="23065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661504"/>
        <c:crosses val="autoZero"/>
        <c:auto val="1"/>
        <c:lblAlgn val="ctr"/>
        <c:lblOffset val="100"/>
        <c:tickLblSkip val="1"/>
        <c:tickMarkSkip val="1"/>
        <c:noMultiLvlLbl val="0"/>
      </c:catAx>
      <c:valAx>
        <c:axId val="23066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65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3579</c:v>
                </c:pt>
                <c:pt idx="1">
                  <c:v>3836</c:v>
                </c:pt>
                <c:pt idx="2">
                  <c:v>3901</c:v>
                </c:pt>
              </c:numCache>
            </c:numRef>
          </c:val>
          <c:extLst xmlns:c16r2="http://schemas.microsoft.com/office/drawing/2015/06/chart">
            <c:ext xmlns:c16="http://schemas.microsoft.com/office/drawing/2014/chart" uri="{C3380CC4-5D6E-409C-BE32-E72D297353CC}">
              <c16:uniqueId val="{00000000-EA53-47A1-B71E-9B6B9062E1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1287</c:v>
                </c:pt>
                <c:pt idx="1">
                  <c:v>1278</c:v>
                </c:pt>
                <c:pt idx="2">
                  <c:v>968</c:v>
                </c:pt>
              </c:numCache>
            </c:numRef>
          </c:val>
          <c:extLst xmlns:c16r2="http://schemas.microsoft.com/office/drawing/2015/06/chart">
            <c:ext xmlns:c16="http://schemas.microsoft.com/office/drawing/2014/chart" uri="{C3380CC4-5D6E-409C-BE32-E72D297353CC}">
              <c16:uniqueId val="{00000001-EA53-47A1-B71E-9B6B9062E1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2654</c:v>
                </c:pt>
                <c:pt idx="1">
                  <c:v>3093</c:v>
                </c:pt>
                <c:pt idx="2">
                  <c:v>3666</c:v>
                </c:pt>
              </c:numCache>
            </c:numRef>
          </c:val>
          <c:extLst xmlns:c16r2="http://schemas.microsoft.com/office/drawing/2015/06/chart">
            <c:ext xmlns:c16="http://schemas.microsoft.com/office/drawing/2014/chart" uri="{C3380CC4-5D6E-409C-BE32-E72D297353CC}">
              <c16:uniqueId val="{00000002-EA53-47A1-B71E-9B6B9062E17D}"/>
            </c:ext>
          </c:extLst>
        </c:ser>
        <c:dLbls>
          <c:showLegendKey val="0"/>
          <c:showVal val="0"/>
          <c:showCatName val="0"/>
          <c:showSerName val="0"/>
          <c:showPercent val="0"/>
          <c:showBubbleSize val="0"/>
        </c:dLbls>
        <c:gapWidth val="120"/>
        <c:overlap val="100"/>
        <c:axId val="230591104"/>
        <c:axId val="230601088"/>
      </c:barChart>
      <c:catAx>
        <c:axId val="230591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0601088"/>
        <c:crosses val="autoZero"/>
        <c:auto val="1"/>
        <c:lblAlgn val="ctr"/>
        <c:lblOffset val="100"/>
        <c:tickLblSkip val="1"/>
        <c:tickMarkSkip val="1"/>
        <c:noMultiLvlLbl val="0"/>
      </c:catAx>
      <c:valAx>
        <c:axId val="2306010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0591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{5D734E5B-1AF3-4877-9DE5-AB1434AF8F5D}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FDC-4FA5-A01C-8ED00177634D}"/>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{00DF613C-0285-4564-B4D1-0B1FD154BF01}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FDC-4FA5-A01C-8ED00177634D}"/>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{B3B984B1-DC07-4477-A3DD-E44309F7A7FE}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FDC-4FA5-A01C-8ED00177634D}"/>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{3BD24CE7-0038-4AFA-A19D-76343CAB88C0}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FDC-4FA5-A01C-8ED00177634D}"/>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{42DCDAEF-A5C9-442B-9C8F-CBBFA0E8F3A0}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FDC-4FA5-A01C-8ED0017763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{1A155A54-C2B6-44A1-91F9-4ECA894E7138}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FDC-4FA5-A01C-8ED0017763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{0EB72BFD-A369-4FE4-8EFA-4CD3189AD4A2}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FDC-4FA5-A01C-8ED0017763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{D171C187-7DF2-46B6-8E35-DE7F5D1EE16B}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FDC-4FA5-A01C-8ED0017763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{D946F739-C828-49FC-B79F-A50CA2E571E4}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FDC-4FA5-A01C-8ED00177634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47.4</c:v>
                </c:pt>
                <c:pt idx="24">
                  <c:v>57.7</c:v>
                </c:pt>
                <c:pt idx="32">
                  <c:v>59.1</c:v>
                </c:pt>
              </c:numCache>
            </c:numRef>
          </c:xVal>
          <c:yVal>
            <c:numRef>
              <c:f>公会計指標分析・財政指標組合せ分析表!$BP$51:$DC$51</c:f>
              <c:numCache>
                <c:formatCode>#,##0.0;"▲ "#,##0.0</c:formatCode>
                <c:ptCount val="40"/>
                <c:pt idx="16">
                  <c:v>110.3</c:v>
                </c:pt>
                <c:pt idx="24">
                  <c:v>107.4</c:v>
                </c:pt>
                <c:pt idx="32">
                  <c:v>102.6</c:v>
                </c:pt>
              </c:numCache>
            </c:numRef>
          </c:yVal>
          <c:smooth val="0"/>
          <c:extLst xmlns:c16r2="http://schemas.microsoft.com/office/drawing/2015/06/chart">
            <c:ext xmlns:c16="http://schemas.microsoft.com/office/drawing/2014/chart" uri="{C3380CC4-5D6E-409C-BE32-E72D297353CC}">
              <c16:uniqueId val="{00000009-BFDC-4FA5-A01C-8ED00177634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{CC42CBA4-E72D-4706-9222-DDF37AEDFB8A}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FDC-4FA5-A01C-8ED00177634D}"/>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{3CF00770-0242-4A75-BE43-2EBB810DA142}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FDC-4FA5-A01C-8ED00177634D}"/>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{AB39CC67-E778-42E6-856F-BCE075FF668F}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FDC-4FA5-A01C-8ED00177634D}"/>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{B91D0B84-1F3C-4448-8157-E03F0A719436}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FDC-4FA5-A01C-8ED00177634D}"/>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{AAB16733-DD86-4BE3-A642-08CF688F1247}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FDC-4FA5-A01C-8ED00177634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{3CA3502D-1616-4401-84C3-4F6BD2351520}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FDC-4FA5-A01C-8ED00177634D}"/>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{42EC6B14-96B3-4DEE-8270-2D1E2ED7DB2F}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FDC-4FA5-A01C-8ED00177634D}"/>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{D9CA957C-B8E5-45CB-A839-6E56D5EA97FA}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FDC-4FA5-A01C-8ED00177634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{E61AADD0-29F8-4020-B8ED-80A2209B7F7A}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FDC-4FA5-A01C-8ED00177634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52.9</c:v>
                </c:pt>
                <c:pt idx="24">
                  <c:v>58.3</c:v>
                </c:pt>
                <c:pt idx="32">
                  <c:v>58.8</c:v>
                </c:pt>
              </c:numCache>
            </c:numRef>
          </c:xVal>
          <c:yVal>
            <c:numRef>
              <c:f>公会計指標分析・財政指標組合せ分析表!$BP$55:$DC$55</c:f>
              <c:numCache>
                <c:formatCode>#,##0.0;"▲ "#,##0.0</c:formatCode>
                <c:ptCount val="40"/>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BFDC-4FA5-A01C-8ED00177634D}"/>
            </c:ext>
          </c:extLst>
        </c:ser>
        <c:dLbls>
          <c:showLegendKey val="0"/>
          <c:showVal val="1"/>
          <c:showCatName val="0"/>
          <c:showSerName val="0"/>
          <c:showPercent val="0"/>
          <c:showBubbleSize val="0"/>
        </c:dLbls>
        <c:axId val="229538048"/>
        <c:axId val="229540224"/>
      </c:scatterChart>
      <c:valAx>
        <c:axId val="229538048"/>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540224"/>
        <c:crosses val="autoZero"/>
        <c:crossBetween val="midCat"/>
      </c:valAx>
      <c:valAx>
        <c:axId val="229540224"/>
        <c:scaling>
          <c:orientation val="minMax"/>
          <c:max val="120"/>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538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{1F53229E-4E43-43F7-B927-90DE0DE0DBBD}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C98-49B8-94E1-5D8278C8F7A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{B038D624-2CE3-4A28-AD98-188F2B0D057C}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C98-49B8-94E1-5D8278C8F7A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{6A48126F-23FA-4830-A95C-B237152953BB}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C98-49B8-94E1-5D8278C8F7A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{7FD823E1-7DB1-441E-8A1A-05DF10B0B78D}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C98-49B8-94E1-5D8278C8F7A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{90178D02-B758-4E74-B937-864E8140124F}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C98-49B8-94E1-5D8278C8F7A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{28B365D6-DE79-4B42-A6BC-1F3E85A888FC}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C98-49B8-94E1-5D8278C8F7A6}"/>
                </c:ext>
              </c:extLst>
            </c:dLbl>
            <c:dLbl>
              <c:idx val="16"/>
              <c:layout>
                <c:manualLayout>
                  <c:x val="-4.5160355153971272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{0AD5829A-1205-438F-B587-DFCADBF04E12}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C98-49B8-94E1-5D8278C8F7A6}"/>
                </c:ext>
              </c:extLst>
            </c:dLbl>
            <c:dLbl>
              <c:idx val="24"/>
              <c:layout>
                <c:manualLayout>
                  <c:x val="-1.82356280842499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{3C536AC0-A6C0-47F0-9E0C-11857BABDCAA}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C98-49B8-94E1-5D8278C8F7A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{2D260430-F0BA-4CF9-8957-B9BBE9107532}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C98-49B8-94E1-5D8278C8F7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15.1</c:v>
                </c:pt>
                <c:pt idx="8">
                  <c:v>13.9</c:v>
                </c:pt>
                <c:pt idx="16">
                  <c:v>13.3</c:v>
                </c:pt>
                <c:pt idx="24">
                  <c:v>13.3</c:v>
                </c:pt>
                <c:pt idx="32">
                  <c:v>13.4</c:v>
                </c:pt>
              </c:numCache>
            </c:numRef>
          </c:xVal>
          <c:yVal>
            <c:numRef>
              <c:f>公会計指標分析・財政指標組合せ分析表!$BP$73:$DC$73</c:f>
              <c:numCache>
                <c:formatCode>#,##0.0;"▲ "#,##0.0</c:formatCode>
                <c:ptCount val="40"/>
                <c:pt idx="0">
                  <c:v>121.2</c:v>
                </c:pt>
                <c:pt idx="8">
                  <c:v>120.3</c:v>
                </c:pt>
                <c:pt idx="16">
                  <c:v>110.3</c:v>
                </c:pt>
                <c:pt idx="24">
                  <c:v>107.4</c:v>
                </c:pt>
                <c:pt idx="32">
                  <c:v>102.6</c:v>
                </c:pt>
              </c:numCache>
            </c:numRef>
          </c:yVal>
          <c:smooth val="0"/>
          <c:extLst xmlns:c16r2="http://schemas.microsoft.com/office/drawing/2015/06/chart">
            <c:ext xmlns:c16="http://schemas.microsoft.com/office/drawing/2014/chart" uri="{C3380CC4-5D6E-409C-BE32-E72D297353CC}">
              <c16:uniqueId val="{00000009-1C98-49B8-94E1-5D8278C8F7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{36D32A36-C049-4404-A3F0-DA80B0273FB3}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C98-49B8-94E1-5D8278C8F7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{A6CDDB5B-1F32-4C03-9B4C-2D335B9518D7}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C98-49B8-94E1-5D8278C8F7A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{174AD715-4310-4207-9EDA-1D7E7CBC7BC6}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C98-49B8-94E1-5D8278C8F7A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{2660CCA6-D33F-4CF3-9BEE-FA9CA91ADBE1}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C98-49B8-94E1-5D8278C8F7A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{E6D0D6B8-5BAB-4286-AD46-7C0A1C519A67}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C98-49B8-94E1-5D8278C8F7A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{A4E2F375-DDE6-4CFE-A315-B36F25C23B8D}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C98-49B8-94E1-5D8278C8F7A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{CDB52661-15E5-4A3B-A165-2B04E5469E7F}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C98-49B8-94E1-5D8278C8F7A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{708853C5-61AA-4F27-A26D-8CEDBECBA441}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C98-49B8-94E1-5D8278C8F7A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{E84DA212-7F73-4CE1-B3A6-D1367B2C2432}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C98-49B8-94E1-5D8278C8F7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1C98-49B8-94E1-5D8278C8F7A6}"/>
            </c:ext>
          </c:extLst>
        </c:ser>
        <c:dLbls>
          <c:showLegendKey val="0"/>
          <c:showVal val="1"/>
          <c:showCatName val="0"/>
          <c:showSerName val="0"/>
          <c:showPercent val="0"/>
          <c:showBubbleSize val="0"/>
        </c:dLbls>
        <c:axId val="238020480"/>
        <c:axId val="238051328"/>
      </c:scatterChart>
      <c:valAx>
        <c:axId val="238020480"/>
        <c:scaling>
          <c:orientation val="minMax"/>
          <c:max val="15.6"/>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051328"/>
        <c:crosses val="autoZero"/>
        <c:crossBetween val="midCat"/>
      </c:valAx>
      <c:valAx>
        <c:axId val="238051328"/>
        <c:scaling>
          <c:orientation val="minMax"/>
          <c:max val="133"/>
          <c:min val="4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020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合併時に大型事業が集中したことにより地方債現在高が増加して、公債費の負担が非常に重たいものになっている。</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しかし、債務負担行為に基づく支出予定額や地方債現在高は減少してきており、引き続き、交付税算入が有利な地方債を活用するなど適正な管理を行う。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京都府南丹市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により「財政調整基金」を１７０百万円取り崩した一方、決算剰余金を２３５百万円積み立てた。その他、地方債償還のため「減債基金」を３１０百万円取り崩したが、合併特例事業債により「活性化推進基金」に５４３百万円積み立てたこと等により、基金全体としては３２８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多発する災害に対応するため財政調整基金は積み立てを行い一定額を確保しているが、災害発生時には大きく取崩しせざるを得ない状況が見込まれ、一般財源の確保等非常に厳しい状況となっている。合併特例事業債による「活性化推進基金」や過疎対策事業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」を保有しているため、地域活性化や市の発展のため今後活用していく予定。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・活性化推進基金：市のまちづくりや活性化、新市の一体化に寄与する施策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・過疎地域自立促進特別事業基金：地域の医療確保、住民の日常的な移動手段の確保、集落の維持及び活性化、その他住民が将来にわたり安全に安心して暮らすことのできる地域社会の実現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・活性化推進基金：合併特例事業債により５４３百万円積み立てたことによる増加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地域活性化のため６百万円取り崩した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一方、過疎対策事業債により１２７百万円積み立てたことにより増加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・活性化推進基金：合併特例事業債により限度額まで積み立てたため、今後まちづくりや活性化推進のため活用予定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・過疎地域自立促進特別事業基金：今後も過疎対策事業により積み立てを行うとともに、地域医療の確保や集落の活性化のため活用予定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・災害復旧事業により１７０百万円を取り崩したことによる減少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・決算剰余金を２３５百万円積み立てたことによる増加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・普通交付税の合併特例期間の終了、市域が広大であることによる財政需要の増加や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近年多発する災害への備え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等を踏まえ、一定額は確保していく必要があると考える。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・償還のため３１０百万円を取り崩したことによる減少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・地方債残高は減少傾向にあるが依然高い水準にあり、単年度償還額は約３０億円あるため、基金残高は減少することが見込まれるが、一定額は確保していく必要があると考える。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32,288
32,001
616.40
23,314,422
22,521,652
514,381
14,042,685
26,164,927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公共施設等総合管理計画に、延べ床面積を２０％以上削減するという目標を掲げ、老朽化した施設の集約化、複合化等を進めるものとしている。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098550" y="60706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75185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098550" y="58007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75185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098550" y="55308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75185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098550" y="52609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75185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098550" y="49911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75185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098550" y="472122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75185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098550" y="445135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75185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10086"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0747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1275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3987800" y="58735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1275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3987800" y="45619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1275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0259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3429000" y="52560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2781300" y="54017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90964</xdr:rowOff>
    </xdr:from>
    <xdr:to>
      <xdr:col>23</xdr:col>
      <xdr:colOff>136525</xdr:colOff>
      <xdr:row>31</xdr:row>
      <xdr:rowOff>21114</xdr:rowOff>
    </xdr:to>
    <xdr:sp macro="" textlink="">
      <xdr:nvSpPr>
        <xdr:cNvPr id="82" name="楕円 81"/>
        <xdr:cNvSpPr/>
      </xdr:nvSpPr>
      <xdr:spPr>
        <a:xfrm>
          <a:off x="4025900" y="523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113841</xdr:rowOff>
    </xdr:from>
    <xdr:ext cx="405111" cy="259045"/>
    <xdr:sp macro="" textlink="">
      <xdr:nvSpPr>
        <xdr:cNvPr id="83" name="有形固定資産減価償却率該当値テキスト"/>
        <xdr:cNvSpPr txBox="1"/>
      </xdr:nvSpPr>
      <xdr:spPr>
        <a:xfrm>
          <a:off x="4127500" y="508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128746</xdr:rowOff>
    </xdr:from>
    <xdr:to>
      <xdr:col>19</xdr:col>
      <xdr:colOff>187325</xdr:colOff>
      <xdr:row>31</xdr:row>
      <xdr:rowOff>58896</xdr:rowOff>
    </xdr:to>
    <xdr:sp macro="" textlink="">
      <xdr:nvSpPr>
        <xdr:cNvPr id="84" name="楕円 83"/>
        <xdr:cNvSpPr/>
      </xdr:nvSpPr>
      <xdr:spPr>
        <a:xfrm>
          <a:off x="3429000" y="52722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141764</xdr:rowOff>
    </xdr:from>
    <xdr:to>
      <xdr:col>23</xdr:col>
      <xdr:colOff>85725</xdr:colOff>
      <xdr:row>31</xdr:row>
      <xdr:rowOff>8096</xdr:rowOff>
    </xdr:to>
    <xdr:cxnSp macro="">
      <xdr:nvCxnSpPr>
        <xdr:cNvPr id="85" name="直線コネクタ 84"/>
        <xdr:cNvCxnSpPr/>
      </xdr:nvCxnSpPr>
      <xdr:spPr>
        <a:xfrm flipV="1">
          <a:off x="3479800" y="5285264"/>
          <a:ext cx="5969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63817</xdr:rowOff>
    </xdr:from>
    <xdr:to>
      <xdr:col>15</xdr:col>
      <xdr:colOff>187325</xdr:colOff>
      <xdr:row>32</xdr:row>
      <xdr:rowOff>165417</xdr:rowOff>
    </xdr:to>
    <xdr:sp macro="" textlink="">
      <xdr:nvSpPr>
        <xdr:cNvPr id="86" name="楕円 85"/>
        <xdr:cNvSpPr/>
      </xdr:nvSpPr>
      <xdr:spPr>
        <a:xfrm>
          <a:off x="2781300" y="55502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8096</xdr:rowOff>
    </xdr:from>
    <xdr:to>
      <xdr:col>19</xdr:col>
      <xdr:colOff>136525</xdr:colOff>
      <xdr:row>32</xdr:row>
      <xdr:rowOff>114617</xdr:rowOff>
    </xdr:to>
    <xdr:cxnSp macro="">
      <xdr:nvCxnSpPr>
        <xdr:cNvPr id="87" name="直線コネクタ 86"/>
        <xdr:cNvCxnSpPr/>
      </xdr:nvCxnSpPr>
      <xdr:spPr>
        <a:xfrm flipV="1">
          <a:off x="2832100" y="5323046"/>
          <a:ext cx="647700" cy="27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59231</xdr:rowOff>
    </xdr:from>
    <xdr:ext cx="405111" cy="259045"/>
    <xdr:sp macro="" textlink="">
      <xdr:nvSpPr>
        <xdr:cNvPr id="88" name="n_1aveValue有形固定資産減価償却率"/>
        <xdr:cNvSpPr txBox="1"/>
      </xdr:nvSpPr>
      <xdr:spPr>
        <a:xfrm>
          <a:off x="3293119"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9" name="n_2aveValue有形固定資産減価償却率"/>
        <xdr:cNvSpPr txBox="1"/>
      </xdr:nvSpPr>
      <xdr:spPr>
        <a:xfrm>
          <a:off x="2658119"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50023</xdr:rowOff>
    </xdr:from>
    <xdr:ext cx="405111" cy="259045"/>
    <xdr:sp macro="" textlink="">
      <xdr:nvSpPr>
        <xdr:cNvPr id="90" name="n_1mainValue有形固定資産減価償却率"/>
        <xdr:cNvSpPr txBox="1"/>
      </xdr:nvSpPr>
      <xdr:spPr>
        <a:xfrm>
          <a:off x="3293119" y="536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156544</xdr:rowOff>
    </xdr:from>
    <xdr:ext cx="405111" cy="259045"/>
    <xdr:sp macro="" textlink="">
      <xdr:nvSpPr>
        <xdr:cNvPr id="91" name="n_2mainValue有形固定資産減価償却率"/>
        <xdr:cNvSpPr txBox="1"/>
      </xdr:nvSpPr>
      <xdr:spPr>
        <a:xfrm>
          <a:off x="2658119" y="564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1844738" y="3836446"/>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地方債現在高や公営企業への繰出金など将来負担額が類似団体と比較して高く、市税など経常一般財源も減少傾向にあることから、債務償還可能年数が類似団体と比べると長くなっている。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92799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2593320"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2646025"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2534900" y="58572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2646025"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2534900" y="45310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7" name="債務償還可能年数平均値テキスト"/>
        <xdr:cNvSpPr txBox="1"/>
      </xdr:nvSpPr>
      <xdr:spPr>
        <a:xfrm>
          <a:off x="12646025"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2573000" y="52821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145597</xdr:rowOff>
    </xdr:from>
    <xdr:to>
      <xdr:col>76</xdr:col>
      <xdr:colOff>73025</xdr:colOff>
      <xdr:row>30</xdr:row>
      <xdr:rowOff>75747</xdr:rowOff>
    </xdr:to>
    <xdr:sp macro="" textlink="">
      <xdr:nvSpPr>
        <xdr:cNvPr id="134" name="楕円 133"/>
        <xdr:cNvSpPr/>
      </xdr:nvSpPr>
      <xdr:spPr>
        <a:xfrm>
          <a:off x="12573000" y="511764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168474</xdr:rowOff>
    </xdr:from>
    <xdr:ext cx="340478" cy="259045"/>
    <xdr:sp macro="" textlink="">
      <xdr:nvSpPr>
        <xdr:cNvPr id="135" name="債務償還可能年数該当値テキスト"/>
        <xdr:cNvSpPr txBox="1"/>
      </xdr:nvSpPr>
      <xdr:spPr>
        <a:xfrm>
          <a:off x="12646025" y="496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32,288
32,001
616.40
23,314,422
22,521,652
514,381
14,042,685
26,164,927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39490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39878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3889375" y="72961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39878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3889375" y="57892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114952</xdr:rowOff>
    </xdr:from>
    <xdr:ext cx="405111" cy="259045"/>
    <xdr:sp macro="" textlink="">
      <xdr:nvSpPr>
        <xdr:cNvPr id="61" name="【道路】&#10;有形固定資産減価償却率平均値テキスト"/>
        <xdr:cNvSpPr txBox="1"/>
      </xdr:nvSpPr>
      <xdr:spPr>
        <a:xfrm>
          <a:off x="3987800" y="628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38989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203575" y="64433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428875"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0" name="楕円 69"/>
        <xdr:cNvSpPr/>
      </xdr:nvSpPr>
      <xdr:spPr>
        <a:xfrm>
          <a:off x="38989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1" name="【道路】&#10;有形固定資産減価償却率該当値テキスト"/>
        <xdr:cNvSpPr txBox="1"/>
      </xdr:nvSpPr>
      <xdr:spPr>
        <a:xfrm>
          <a:off x="39878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170180</xdr:rowOff>
    </xdr:from>
    <xdr:to>
      <xdr:col>20</xdr:col>
      <xdr:colOff>38100</xdr:colOff>
      <xdr:row>39</xdr:row>
      <xdr:rowOff>100330</xdr:rowOff>
    </xdr:to>
    <xdr:sp macro="" textlink="">
      <xdr:nvSpPr>
        <xdr:cNvPr id="72" name="楕円 71"/>
        <xdr:cNvSpPr/>
      </xdr:nvSpPr>
      <xdr:spPr>
        <a:xfrm>
          <a:off x="3203575" y="66852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49530</xdr:rowOff>
    </xdr:to>
    <xdr:cxnSp macro="">
      <xdr:nvCxnSpPr>
        <xdr:cNvPr id="73" name="直線コネクタ 72"/>
        <xdr:cNvCxnSpPr/>
      </xdr:nvCxnSpPr>
      <xdr:spPr>
        <a:xfrm flipV="1">
          <a:off x="3235325" y="6701790"/>
          <a:ext cx="714375"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34925</xdr:rowOff>
    </xdr:from>
    <xdr:to>
      <xdr:col>15</xdr:col>
      <xdr:colOff>101600</xdr:colOff>
      <xdr:row>39</xdr:row>
      <xdr:rowOff>136525</xdr:rowOff>
    </xdr:to>
    <xdr:sp macro="" textlink="">
      <xdr:nvSpPr>
        <xdr:cNvPr id="74" name="楕円 73"/>
        <xdr:cNvSpPr/>
      </xdr:nvSpPr>
      <xdr:spPr>
        <a:xfrm>
          <a:off x="2428875"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49530</xdr:rowOff>
    </xdr:from>
    <xdr:to>
      <xdr:col>19</xdr:col>
      <xdr:colOff>177800</xdr:colOff>
      <xdr:row>39</xdr:row>
      <xdr:rowOff>85725</xdr:rowOff>
    </xdr:to>
    <xdr:cxnSp macro="">
      <xdr:nvCxnSpPr>
        <xdr:cNvPr id="75" name="直線コネクタ 74"/>
        <xdr:cNvCxnSpPr/>
      </xdr:nvCxnSpPr>
      <xdr:spPr>
        <a:xfrm flipV="1">
          <a:off x="2479675" y="6736080"/>
          <a:ext cx="7556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46372</xdr:rowOff>
    </xdr:from>
    <xdr:ext cx="405111" cy="259045"/>
    <xdr:sp macro="" textlink="">
      <xdr:nvSpPr>
        <xdr:cNvPr id="76" name="n_1aveValue【道路】&#10;有形固定資産減価償却率"/>
        <xdr:cNvSpPr txBox="1"/>
      </xdr:nvSpPr>
      <xdr:spPr>
        <a:xfrm>
          <a:off x="306769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7" name="n_2aveValue【道路】&#10;有形固定資産減価償却率"/>
        <xdr:cNvSpPr txBox="1"/>
      </xdr:nvSpPr>
      <xdr:spPr>
        <a:xfrm>
          <a:off x="230569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91457</xdr:rowOff>
    </xdr:from>
    <xdr:ext cx="405111" cy="259045"/>
    <xdr:sp macro="" textlink="">
      <xdr:nvSpPr>
        <xdr:cNvPr id="78" name="n_1mainValue【道路】&#10;有形固定資産減価償却率"/>
        <xdr:cNvSpPr txBox="1"/>
      </xdr:nvSpPr>
      <xdr:spPr>
        <a:xfrm>
          <a:off x="306769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127652</xdr:rowOff>
    </xdr:from>
    <xdr:ext cx="405111" cy="259045"/>
    <xdr:sp macro="" textlink="">
      <xdr:nvSpPr>
        <xdr:cNvPr id="79" name="n_2mainValue【道路】&#10;有形固定資産減価償却率"/>
        <xdr:cNvSpPr txBox="1"/>
      </xdr:nvSpPr>
      <xdr:spPr>
        <a:xfrm>
          <a:off x="230569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0" name="テキスト ボックス 89"/>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92" name="テキスト ボックス 91"/>
        <xdr:cNvSpPr txBox="1"/>
      </xdr:nvSpPr>
      <xdr:spPr>
        <a:xfrm>
          <a:off x="517735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2" name="テキスト ボックス 101"/>
        <xdr:cNvSpPr txBox="1"/>
      </xdr:nvSpPr>
      <xdr:spPr>
        <a:xfrm>
          <a:off x="517735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6" name="直線コネクタ 105"/>
        <xdr:cNvCxnSpPr/>
      </xdr:nvCxnSpPr>
      <xdr:spPr>
        <a:xfrm flipV="1">
          <a:off x="8905240"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7" name="【道路】&#10;一人当たり延長最小値テキスト"/>
        <xdr:cNvSpPr txBox="1"/>
      </xdr:nvSpPr>
      <xdr:spPr>
        <a:xfrm>
          <a:off x="8943975"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8" name="直線コネクタ 107"/>
        <xdr:cNvCxnSpPr/>
      </xdr:nvCxnSpPr>
      <xdr:spPr>
        <a:xfrm>
          <a:off x="8845550" y="7368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9" name="【道路】&#10;一人当たり延長最大値テキスト"/>
        <xdr:cNvSpPr txBox="1"/>
      </xdr:nvSpPr>
      <xdr:spPr>
        <a:xfrm>
          <a:off x="8943975"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10" name="直線コネクタ 109"/>
        <xdr:cNvCxnSpPr/>
      </xdr:nvCxnSpPr>
      <xdr:spPr>
        <a:xfrm>
          <a:off x="8845550" y="574009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119306</xdr:rowOff>
    </xdr:from>
    <xdr:ext cx="534377" cy="259045"/>
    <xdr:sp macro="" textlink="">
      <xdr:nvSpPr>
        <xdr:cNvPr id="111" name="【道路】&#10;一人当たり延長平均値テキスト"/>
        <xdr:cNvSpPr txBox="1"/>
      </xdr:nvSpPr>
      <xdr:spPr>
        <a:xfrm>
          <a:off x="8943975" y="6634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12" name="フローチャート: 判断 111"/>
        <xdr:cNvSpPr/>
      </xdr:nvSpPr>
      <xdr:spPr>
        <a:xfrm>
          <a:off x="8883650" y="6782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3" name="フローチャート: 判断 112"/>
        <xdr:cNvSpPr/>
      </xdr:nvSpPr>
      <xdr:spPr>
        <a:xfrm>
          <a:off x="815975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4" name="フローチャート: 判断 113"/>
        <xdr:cNvSpPr/>
      </xdr:nvSpPr>
      <xdr:spPr>
        <a:xfrm>
          <a:off x="7413625" y="68659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37843</xdr:rowOff>
    </xdr:from>
    <xdr:to>
      <xdr:col>55</xdr:col>
      <xdr:colOff>50800</xdr:colOff>
      <xdr:row>40</xdr:row>
      <xdr:rowOff>139443</xdr:rowOff>
    </xdr:to>
    <xdr:sp macro="" textlink="">
      <xdr:nvSpPr>
        <xdr:cNvPr id="120" name="楕円 119"/>
        <xdr:cNvSpPr/>
      </xdr:nvSpPr>
      <xdr:spPr>
        <a:xfrm>
          <a:off x="8883650" y="68958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16270</xdr:rowOff>
    </xdr:from>
    <xdr:ext cx="534377" cy="259045"/>
    <xdr:sp macro="" textlink="">
      <xdr:nvSpPr>
        <xdr:cNvPr id="121" name="【道路】&#10;一人当たり延長該当値テキスト"/>
        <xdr:cNvSpPr txBox="1"/>
      </xdr:nvSpPr>
      <xdr:spPr>
        <a:xfrm>
          <a:off x="8943975" y="687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45974</xdr:rowOff>
    </xdr:from>
    <xdr:to>
      <xdr:col>50</xdr:col>
      <xdr:colOff>165100</xdr:colOff>
      <xdr:row>40</xdr:row>
      <xdr:rowOff>147574</xdr:rowOff>
    </xdr:to>
    <xdr:sp macro="" textlink="">
      <xdr:nvSpPr>
        <xdr:cNvPr id="122" name="楕円 121"/>
        <xdr:cNvSpPr/>
      </xdr:nvSpPr>
      <xdr:spPr>
        <a:xfrm>
          <a:off x="815975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88643</xdr:rowOff>
    </xdr:from>
    <xdr:to>
      <xdr:col>55</xdr:col>
      <xdr:colOff>0</xdr:colOff>
      <xdr:row>40</xdr:row>
      <xdr:rowOff>96774</xdr:rowOff>
    </xdr:to>
    <xdr:cxnSp macro="">
      <xdr:nvCxnSpPr>
        <xdr:cNvPr id="123" name="直線コネクタ 122"/>
        <xdr:cNvCxnSpPr/>
      </xdr:nvCxnSpPr>
      <xdr:spPr>
        <a:xfrm flipV="1">
          <a:off x="8210550" y="6946643"/>
          <a:ext cx="695325"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44439</xdr:rowOff>
    </xdr:from>
    <xdr:to>
      <xdr:col>46</xdr:col>
      <xdr:colOff>38100</xdr:colOff>
      <xdr:row>40</xdr:row>
      <xdr:rowOff>146039</xdr:rowOff>
    </xdr:to>
    <xdr:sp macro="" textlink="">
      <xdr:nvSpPr>
        <xdr:cNvPr id="124" name="楕円 123"/>
        <xdr:cNvSpPr/>
      </xdr:nvSpPr>
      <xdr:spPr>
        <a:xfrm>
          <a:off x="7413625" y="69024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95239</xdr:rowOff>
    </xdr:from>
    <xdr:to>
      <xdr:col>50</xdr:col>
      <xdr:colOff>114300</xdr:colOff>
      <xdr:row>40</xdr:row>
      <xdr:rowOff>96774</xdr:rowOff>
    </xdr:to>
    <xdr:cxnSp macro="">
      <xdr:nvCxnSpPr>
        <xdr:cNvPr id="125" name="直線コネクタ 124"/>
        <xdr:cNvCxnSpPr/>
      </xdr:nvCxnSpPr>
      <xdr:spPr>
        <a:xfrm>
          <a:off x="7445375" y="6953239"/>
          <a:ext cx="765175"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58749</xdr:rowOff>
    </xdr:from>
    <xdr:ext cx="534377" cy="259045"/>
    <xdr:sp macro="" textlink="">
      <xdr:nvSpPr>
        <xdr:cNvPr id="126" name="n_1aveValue【道路】&#10;一人当たり延長"/>
        <xdr:cNvSpPr txBox="1"/>
      </xdr:nvSpPr>
      <xdr:spPr>
        <a:xfrm>
          <a:off x="7959236"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7" name="n_2aveValue【道路】&#10;一人当たり延長"/>
        <xdr:cNvSpPr txBox="1"/>
      </xdr:nvSpPr>
      <xdr:spPr>
        <a:xfrm>
          <a:off x="72258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138701</xdr:rowOff>
    </xdr:from>
    <xdr:ext cx="534377" cy="259045"/>
    <xdr:sp macro="" textlink="">
      <xdr:nvSpPr>
        <xdr:cNvPr id="128" name="n_1mainValue【道路】&#10;一人当たり延長"/>
        <xdr:cNvSpPr txBox="1"/>
      </xdr:nvSpPr>
      <xdr:spPr>
        <a:xfrm>
          <a:off x="7959236" y="699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137166</xdr:rowOff>
    </xdr:from>
    <xdr:ext cx="534377" cy="259045"/>
    <xdr:sp macro="" textlink="">
      <xdr:nvSpPr>
        <xdr:cNvPr id="129" name="n_2mainValue【道路】&#10;一人当たり延長"/>
        <xdr:cNvSpPr txBox="1"/>
      </xdr:nvSpPr>
      <xdr:spPr>
        <a:xfrm>
          <a:off x="7225811" y="699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3659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53" name="直線コネクタ 152"/>
        <xdr:cNvCxnSpPr/>
      </xdr:nvCxnSpPr>
      <xdr:spPr>
        <a:xfrm flipV="1">
          <a:off x="39490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54" name="【橋りょう・トンネル】&#10;有形固定資産減価償却率最小値テキスト"/>
        <xdr:cNvSpPr txBox="1"/>
      </xdr:nvSpPr>
      <xdr:spPr>
        <a:xfrm>
          <a:off x="39878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55" name="直線コネクタ 154"/>
        <xdr:cNvCxnSpPr/>
      </xdr:nvCxnSpPr>
      <xdr:spPr>
        <a:xfrm>
          <a:off x="3889375" y="109575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6" name="【橋りょう・トンネル】&#10;有形固定資産減価償却率最大値テキスト"/>
        <xdr:cNvSpPr txBox="1"/>
      </xdr:nvSpPr>
      <xdr:spPr>
        <a:xfrm>
          <a:off x="39878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7" name="直線コネクタ 156"/>
        <xdr:cNvCxnSpPr/>
      </xdr:nvCxnSpPr>
      <xdr:spPr>
        <a:xfrm>
          <a:off x="3889375" y="9532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154957</xdr:rowOff>
    </xdr:from>
    <xdr:ext cx="405111" cy="259045"/>
    <xdr:sp macro="" textlink="">
      <xdr:nvSpPr>
        <xdr:cNvPr id="158" name="【橋りょう・トンネル】&#10;有形固定資産減価償却率平均値テキスト"/>
        <xdr:cNvSpPr txBox="1"/>
      </xdr:nvSpPr>
      <xdr:spPr>
        <a:xfrm>
          <a:off x="39878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9" name="フローチャート: 判断 158"/>
        <xdr:cNvSpPr/>
      </xdr:nvSpPr>
      <xdr:spPr>
        <a:xfrm>
          <a:off x="38989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60" name="フローチャート: 判断 159"/>
        <xdr:cNvSpPr/>
      </xdr:nvSpPr>
      <xdr:spPr>
        <a:xfrm>
          <a:off x="3203575" y="99294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61" name="フローチャート: 判断 160"/>
        <xdr:cNvSpPr/>
      </xdr:nvSpPr>
      <xdr:spPr>
        <a:xfrm>
          <a:off x="2428875"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40640</xdr:rowOff>
    </xdr:from>
    <xdr:to>
      <xdr:col>24</xdr:col>
      <xdr:colOff>114300</xdr:colOff>
      <xdr:row>58</xdr:row>
      <xdr:rowOff>142240</xdr:rowOff>
    </xdr:to>
    <xdr:sp macro="" textlink="">
      <xdr:nvSpPr>
        <xdr:cNvPr id="167" name="楕円 166"/>
        <xdr:cNvSpPr/>
      </xdr:nvSpPr>
      <xdr:spPr>
        <a:xfrm>
          <a:off x="38989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19067</xdr:rowOff>
    </xdr:from>
    <xdr:ext cx="405111" cy="259045"/>
    <xdr:sp macro="" textlink="">
      <xdr:nvSpPr>
        <xdr:cNvPr id="168" name="【橋りょう・トンネル】&#10;有形固定資産減価償却率該当値テキスト"/>
        <xdr:cNvSpPr txBox="1"/>
      </xdr:nvSpPr>
      <xdr:spPr>
        <a:xfrm>
          <a:off x="3987800"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67310</xdr:rowOff>
    </xdr:from>
    <xdr:to>
      <xdr:col>20</xdr:col>
      <xdr:colOff>38100</xdr:colOff>
      <xdr:row>58</xdr:row>
      <xdr:rowOff>168910</xdr:rowOff>
    </xdr:to>
    <xdr:sp macro="" textlink="">
      <xdr:nvSpPr>
        <xdr:cNvPr id="169" name="楕円 168"/>
        <xdr:cNvSpPr/>
      </xdr:nvSpPr>
      <xdr:spPr>
        <a:xfrm>
          <a:off x="3203575" y="1001141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118110</xdr:rowOff>
    </xdr:to>
    <xdr:cxnSp macro="">
      <xdr:nvCxnSpPr>
        <xdr:cNvPr id="170" name="直線コネクタ 169"/>
        <xdr:cNvCxnSpPr/>
      </xdr:nvCxnSpPr>
      <xdr:spPr>
        <a:xfrm flipV="1">
          <a:off x="3235325" y="10035540"/>
          <a:ext cx="7143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166370</xdr:rowOff>
    </xdr:from>
    <xdr:to>
      <xdr:col>15</xdr:col>
      <xdr:colOff>101600</xdr:colOff>
      <xdr:row>55</xdr:row>
      <xdr:rowOff>96520</xdr:rowOff>
    </xdr:to>
    <xdr:sp macro="" textlink="">
      <xdr:nvSpPr>
        <xdr:cNvPr id="171" name="楕円 170"/>
        <xdr:cNvSpPr/>
      </xdr:nvSpPr>
      <xdr:spPr>
        <a:xfrm>
          <a:off x="2428875"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45720</xdr:rowOff>
    </xdr:from>
    <xdr:to>
      <xdr:col>19</xdr:col>
      <xdr:colOff>177800</xdr:colOff>
      <xdr:row>58</xdr:row>
      <xdr:rowOff>118110</xdr:rowOff>
    </xdr:to>
    <xdr:cxnSp macro="">
      <xdr:nvCxnSpPr>
        <xdr:cNvPr id="172" name="直線コネクタ 171"/>
        <xdr:cNvCxnSpPr/>
      </xdr:nvCxnSpPr>
      <xdr:spPr>
        <a:xfrm>
          <a:off x="2479675" y="9475470"/>
          <a:ext cx="75565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103522</xdr:rowOff>
    </xdr:from>
    <xdr:ext cx="405111" cy="259045"/>
    <xdr:sp macro="" textlink="">
      <xdr:nvSpPr>
        <xdr:cNvPr id="173" name="n_1aveValue【橋りょう・トンネル】&#10;有形固定資産減価償却率"/>
        <xdr:cNvSpPr txBox="1"/>
      </xdr:nvSpPr>
      <xdr:spPr>
        <a:xfrm>
          <a:off x="306769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74" name="n_2aveValue【橋りょう・トンネル】&#10;有形固定資産減価償却率"/>
        <xdr:cNvSpPr txBox="1"/>
      </xdr:nvSpPr>
      <xdr:spPr>
        <a:xfrm>
          <a:off x="230569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160037</xdr:rowOff>
    </xdr:from>
    <xdr:ext cx="405111" cy="259045"/>
    <xdr:sp macro="" textlink="">
      <xdr:nvSpPr>
        <xdr:cNvPr id="175" name="n_1mainValue【橋りょう・トンネル】&#10;有形固定資産減価償却率"/>
        <xdr:cNvSpPr txBox="1"/>
      </xdr:nvSpPr>
      <xdr:spPr>
        <a:xfrm>
          <a:off x="3067694" y="10104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113047</xdr:rowOff>
    </xdr:from>
    <xdr:ext cx="405111" cy="259045"/>
    <xdr:sp macro="" textlink="">
      <xdr:nvSpPr>
        <xdr:cNvPr id="176" name="n_2mainValue【橋りょう・トンネル】&#10;有形固定資産減価償却率"/>
        <xdr:cNvSpPr txBox="1"/>
      </xdr:nvSpPr>
      <xdr:spPr>
        <a:xfrm>
          <a:off x="2305694" y="919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8" name="テキスト ボックス 187"/>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0" name="テキスト ボックス 189"/>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2" name="テキスト ボックス 191"/>
        <xdr:cNvSpPr txBox="1"/>
      </xdr:nvSpPr>
      <xdr:spPr>
        <a:xfrm>
          <a:off x="503260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4" name="テキスト ボックス 193"/>
        <xdr:cNvSpPr txBox="1"/>
      </xdr:nvSpPr>
      <xdr:spPr>
        <a:xfrm>
          <a:off x="503260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6" name="テキスト ボックス 195"/>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98" name="直線コネクタ 197"/>
        <xdr:cNvCxnSpPr/>
      </xdr:nvCxnSpPr>
      <xdr:spPr>
        <a:xfrm flipV="1">
          <a:off x="8905240"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9" name="【橋りょう・トンネル】&#10;一人当たり有形固定資産（償却資産）額最小値テキスト"/>
        <xdr:cNvSpPr txBox="1"/>
      </xdr:nvSpPr>
      <xdr:spPr>
        <a:xfrm>
          <a:off x="8943975"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200" name="直線コネクタ 199"/>
        <xdr:cNvCxnSpPr/>
      </xdr:nvCxnSpPr>
      <xdr:spPr>
        <a:xfrm>
          <a:off x="8845550" y="109638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201" name="【橋りょう・トンネル】&#10;一人当たり有形固定資産（償却資産）額最大値テキスト"/>
        <xdr:cNvSpPr txBox="1"/>
      </xdr:nvSpPr>
      <xdr:spPr>
        <a:xfrm>
          <a:off x="8943975"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202" name="直線コネクタ 201"/>
        <xdr:cNvCxnSpPr/>
      </xdr:nvCxnSpPr>
      <xdr:spPr>
        <a:xfrm>
          <a:off x="8845550" y="95418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203" name="【橋りょう・トンネル】&#10;一人当たり有形固定資産（償却資産）額平均値テキスト"/>
        <xdr:cNvSpPr txBox="1"/>
      </xdr:nvSpPr>
      <xdr:spPr>
        <a:xfrm>
          <a:off x="8943975"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204" name="フローチャート: 判断 203"/>
        <xdr:cNvSpPr/>
      </xdr:nvSpPr>
      <xdr:spPr>
        <a:xfrm>
          <a:off x="8883650" y="105884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205" name="フローチャート: 判断 204"/>
        <xdr:cNvSpPr/>
      </xdr:nvSpPr>
      <xdr:spPr>
        <a:xfrm>
          <a:off x="815975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206" name="フローチャート: 判断 205"/>
        <xdr:cNvSpPr/>
      </xdr:nvSpPr>
      <xdr:spPr>
        <a:xfrm>
          <a:off x="7413625" y="1067530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43380</xdr:rowOff>
    </xdr:from>
    <xdr:to>
      <xdr:col>55</xdr:col>
      <xdr:colOff>50800</xdr:colOff>
      <xdr:row>59</xdr:row>
      <xdr:rowOff>144980</xdr:rowOff>
    </xdr:to>
    <xdr:sp macro="" textlink="">
      <xdr:nvSpPr>
        <xdr:cNvPr id="212" name="楕円 211"/>
        <xdr:cNvSpPr/>
      </xdr:nvSpPr>
      <xdr:spPr>
        <a:xfrm>
          <a:off x="8883650" y="101589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66257</xdr:rowOff>
    </xdr:from>
    <xdr:ext cx="599010" cy="259045"/>
    <xdr:sp macro="" textlink="">
      <xdr:nvSpPr>
        <xdr:cNvPr id="213" name="【橋りょう・トンネル】&#10;一人当たり有形固定資産（償却資産）額該当値テキスト"/>
        <xdr:cNvSpPr txBox="1"/>
      </xdr:nvSpPr>
      <xdr:spPr>
        <a:xfrm>
          <a:off x="8943975" y="1001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52578</xdr:rowOff>
    </xdr:from>
    <xdr:to>
      <xdr:col>50</xdr:col>
      <xdr:colOff>165100</xdr:colOff>
      <xdr:row>59</xdr:row>
      <xdr:rowOff>154178</xdr:rowOff>
    </xdr:to>
    <xdr:sp macro="" textlink="">
      <xdr:nvSpPr>
        <xdr:cNvPr id="214" name="楕円 213"/>
        <xdr:cNvSpPr/>
      </xdr:nvSpPr>
      <xdr:spPr>
        <a:xfrm>
          <a:off x="8159750" y="101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94180</xdr:rowOff>
    </xdr:from>
    <xdr:to>
      <xdr:col>55</xdr:col>
      <xdr:colOff>0</xdr:colOff>
      <xdr:row>59</xdr:row>
      <xdr:rowOff>103378</xdr:rowOff>
    </xdr:to>
    <xdr:cxnSp macro="">
      <xdr:nvCxnSpPr>
        <xdr:cNvPr id="215" name="直線コネクタ 214"/>
        <xdr:cNvCxnSpPr/>
      </xdr:nvCxnSpPr>
      <xdr:spPr>
        <a:xfrm flipV="1">
          <a:off x="8210550" y="10209730"/>
          <a:ext cx="695325" cy="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62646</xdr:rowOff>
    </xdr:from>
    <xdr:to>
      <xdr:col>46</xdr:col>
      <xdr:colOff>38100</xdr:colOff>
      <xdr:row>62</xdr:row>
      <xdr:rowOff>164246</xdr:rowOff>
    </xdr:to>
    <xdr:sp macro="" textlink="">
      <xdr:nvSpPr>
        <xdr:cNvPr id="216" name="楕円 215"/>
        <xdr:cNvSpPr/>
      </xdr:nvSpPr>
      <xdr:spPr>
        <a:xfrm>
          <a:off x="7413625" y="1069254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103378</xdr:rowOff>
    </xdr:from>
    <xdr:to>
      <xdr:col>50</xdr:col>
      <xdr:colOff>114300</xdr:colOff>
      <xdr:row>62</xdr:row>
      <xdr:rowOff>113446</xdr:rowOff>
    </xdr:to>
    <xdr:cxnSp macro="">
      <xdr:nvCxnSpPr>
        <xdr:cNvPr id="217" name="直線コネクタ 216"/>
        <xdr:cNvCxnSpPr/>
      </xdr:nvCxnSpPr>
      <xdr:spPr>
        <a:xfrm flipV="1">
          <a:off x="7445375" y="10218928"/>
          <a:ext cx="765175" cy="52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18" name="n_1aveValue【橋りょう・トンネル】&#10;一人当たり有形固定資産（償却資産）額"/>
        <xdr:cNvSpPr txBox="1"/>
      </xdr:nvSpPr>
      <xdr:spPr>
        <a:xfrm>
          <a:off x="793644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19" name="n_2aveValue【橋りょう・トンネル】&#10;一人当たり有形固定資産（償却資産）額"/>
        <xdr:cNvSpPr txBox="1"/>
      </xdr:nvSpPr>
      <xdr:spPr>
        <a:xfrm>
          <a:off x="71934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170705</xdr:rowOff>
    </xdr:from>
    <xdr:ext cx="599010" cy="259045"/>
    <xdr:sp macro="" textlink="">
      <xdr:nvSpPr>
        <xdr:cNvPr id="220" name="n_1mainValue【橋りょう・トンネル】&#10;一人当たり有形固定資産（償却資産）額"/>
        <xdr:cNvSpPr txBox="1"/>
      </xdr:nvSpPr>
      <xdr:spPr>
        <a:xfrm>
          <a:off x="7936445" y="994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155373</xdr:rowOff>
    </xdr:from>
    <xdr:ext cx="599010" cy="259045"/>
    <xdr:sp macro="" textlink="">
      <xdr:nvSpPr>
        <xdr:cNvPr id="221" name="n_2mainValue【橋りょう・トンネル】&#10;一人当たり有形固定資産（償却資産）額"/>
        <xdr:cNvSpPr txBox="1"/>
      </xdr:nvSpPr>
      <xdr:spPr>
        <a:xfrm>
          <a:off x="7193495" y="1078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2" name="テキスト ボックス 231"/>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3" name="直線コネクタ 232"/>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4" name="テキスト ボックス 233"/>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5" name="直線コネクタ 234"/>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6" name="テキスト ボックス 235"/>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9" name="直線コネクタ 238"/>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0" name="テキスト ボックス 239"/>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1" name="直線コネクタ 240"/>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2" name="テキスト ボックス 241"/>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46" name="直線コネクタ 245"/>
        <xdr:cNvCxnSpPr/>
      </xdr:nvCxnSpPr>
      <xdr:spPr>
        <a:xfrm flipV="1">
          <a:off x="39490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47" name="【公営住宅】&#10;有形固定資産減価償却率最小値テキスト"/>
        <xdr:cNvSpPr txBox="1"/>
      </xdr:nvSpPr>
      <xdr:spPr>
        <a:xfrm>
          <a:off x="39878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48" name="直線コネクタ 247"/>
        <xdr:cNvCxnSpPr/>
      </xdr:nvCxnSpPr>
      <xdr:spPr>
        <a:xfrm>
          <a:off x="3889375" y="145865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49" name="【公営住宅】&#10;有形固定資産減価償却率最大値テキスト"/>
        <xdr:cNvSpPr txBox="1"/>
      </xdr:nvSpPr>
      <xdr:spPr>
        <a:xfrm>
          <a:off x="39878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50" name="直線コネクタ 249"/>
        <xdr:cNvCxnSpPr/>
      </xdr:nvCxnSpPr>
      <xdr:spPr>
        <a:xfrm>
          <a:off x="3889375" y="133388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1" name="【公営住宅】&#10;有形固定資産減価償却率平均値テキスト"/>
        <xdr:cNvSpPr txBox="1"/>
      </xdr:nvSpPr>
      <xdr:spPr>
        <a:xfrm>
          <a:off x="39878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2" name="フローチャート: 判断 251"/>
        <xdr:cNvSpPr/>
      </xdr:nvSpPr>
      <xdr:spPr>
        <a:xfrm>
          <a:off x="38989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53" name="フローチャート: 判断 252"/>
        <xdr:cNvSpPr/>
      </xdr:nvSpPr>
      <xdr:spPr>
        <a:xfrm>
          <a:off x="3203575" y="1397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54" name="フローチャート: 判断 253"/>
        <xdr:cNvSpPr/>
      </xdr:nvSpPr>
      <xdr:spPr>
        <a:xfrm>
          <a:off x="2428875"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60" name="楕円 259"/>
        <xdr:cNvSpPr/>
      </xdr:nvSpPr>
      <xdr:spPr>
        <a:xfrm>
          <a:off x="38989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261" name="【公営住宅】&#10;有形固定資産減価償却率該当値テキスト"/>
        <xdr:cNvSpPr txBox="1"/>
      </xdr:nvSpPr>
      <xdr:spPr>
        <a:xfrm>
          <a:off x="39878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99695</xdr:rowOff>
    </xdr:from>
    <xdr:to>
      <xdr:col>20</xdr:col>
      <xdr:colOff>38100</xdr:colOff>
      <xdr:row>81</xdr:row>
      <xdr:rowOff>29845</xdr:rowOff>
    </xdr:to>
    <xdr:sp macro="" textlink="">
      <xdr:nvSpPr>
        <xdr:cNvPr id="262" name="楕円 261"/>
        <xdr:cNvSpPr/>
      </xdr:nvSpPr>
      <xdr:spPr>
        <a:xfrm>
          <a:off x="3203575" y="138156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118111</xdr:rowOff>
    </xdr:from>
    <xdr:to>
      <xdr:col>24</xdr:col>
      <xdr:colOff>63500</xdr:colOff>
      <xdr:row>80</xdr:row>
      <xdr:rowOff>150495</xdr:rowOff>
    </xdr:to>
    <xdr:cxnSp macro="">
      <xdr:nvCxnSpPr>
        <xdr:cNvPr id="263" name="直線コネクタ 262"/>
        <xdr:cNvCxnSpPr/>
      </xdr:nvCxnSpPr>
      <xdr:spPr>
        <a:xfrm flipV="1">
          <a:off x="3235325" y="13834111"/>
          <a:ext cx="71437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264" name="楕円 263"/>
        <xdr:cNvSpPr/>
      </xdr:nvSpPr>
      <xdr:spPr>
        <a:xfrm>
          <a:off x="2428875"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95250</xdr:rowOff>
    </xdr:from>
    <xdr:to>
      <xdr:col>19</xdr:col>
      <xdr:colOff>177800</xdr:colOff>
      <xdr:row>80</xdr:row>
      <xdr:rowOff>150495</xdr:rowOff>
    </xdr:to>
    <xdr:cxnSp macro="">
      <xdr:nvCxnSpPr>
        <xdr:cNvPr id="265" name="直線コネクタ 264"/>
        <xdr:cNvCxnSpPr/>
      </xdr:nvCxnSpPr>
      <xdr:spPr>
        <a:xfrm>
          <a:off x="2479675" y="13811250"/>
          <a:ext cx="75565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11447</xdr:rowOff>
    </xdr:from>
    <xdr:ext cx="405111" cy="259045"/>
    <xdr:sp macro="" textlink="">
      <xdr:nvSpPr>
        <xdr:cNvPr id="266" name="n_1aveValue【公営住宅】&#10;有形固定資産減価償却率"/>
        <xdr:cNvSpPr txBox="1"/>
      </xdr:nvSpPr>
      <xdr:spPr>
        <a:xfrm>
          <a:off x="306769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67" name="n_2aveValue【公営住宅】&#10;有形固定資産減価償却率"/>
        <xdr:cNvSpPr txBox="1"/>
      </xdr:nvSpPr>
      <xdr:spPr>
        <a:xfrm>
          <a:off x="230569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46372</xdr:rowOff>
    </xdr:from>
    <xdr:ext cx="405111" cy="259045"/>
    <xdr:sp macro="" textlink="">
      <xdr:nvSpPr>
        <xdr:cNvPr id="268" name="n_1mainValue【公営住宅】&#10;有形固定資産減価償却率"/>
        <xdr:cNvSpPr txBox="1"/>
      </xdr:nvSpPr>
      <xdr:spPr>
        <a:xfrm>
          <a:off x="306769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162577</xdr:rowOff>
    </xdr:from>
    <xdr:ext cx="405111" cy="259045"/>
    <xdr:sp macro="" textlink="">
      <xdr:nvSpPr>
        <xdr:cNvPr id="269" name="n_2mainValue【公営住宅】&#10;有形固定資産減価償却率"/>
        <xdr:cNvSpPr txBox="1"/>
      </xdr:nvSpPr>
      <xdr:spPr>
        <a:xfrm>
          <a:off x="230569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0" name="直線コネクタ 279"/>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1" name="テキスト ボックス 280"/>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2" name="直線コネクタ 281"/>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3" name="テキスト ボックス 282"/>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4" name="直線コネクタ 283"/>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5" name="テキスト ボックス 284"/>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6" name="直線コネクタ 285"/>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7" name="テキスト ボックス 286"/>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8" name="直線コネクタ 287"/>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9" name="テキスト ボックス 288"/>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93" name="直線コネクタ 292"/>
        <xdr:cNvCxnSpPr/>
      </xdr:nvCxnSpPr>
      <xdr:spPr>
        <a:xfrm flipV="1">
          <a:off x="8905240"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94" name="【公営住宅】&#10;一人当たり面積最小値テキスト"/>
        <xdr:cNvSpPr txBox="1"/>
      </xdr:nvSpPr>
      <xdr:spPr>
        <a:xfrm>
          <a:off x="8943975"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95" name="直線コネクタ 294"/>
        <xdr:cNvCxnSpPr/>
      </xdr:nvCxnSpPr>
      <xdr:spPr>
        <a:xfrm>
          <a:off x="8845550" y="1479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96" name="【公営住宅】&#10;一人当たり面積最大値テキスト"/>
        <xdr:cNvSpPr txBox="1"/>
      </xdr:nvSpPr>
      <xdr:spPr>
        <a:xfrm>
          <a:off x="8943975"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97" name="直線コネクタ 296"/>
        <xdr:cNvCxnSpPr/>
      </xdr:nvCxnSpPr>
      <xdr:spPr>
        <a:xfrm>
          <a:off x="8845550" y="132340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98" name="【公営住宅】&#10;一人当たり面積平均値テキスト"/>
        <xdr:cNvSpPr txBox="1"/>
      </xdr:nvSpPr>
      <xdr:spPr>
        <a:xfrm>
          <a:off x="8943975"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99" name="フローチャート: 判断 298"/>
        <xdr:cNvSpPr/>
      </xdr:nvSpPr>
      <xdr:spPr>
        <a:xfrm>
          <a:off x="8883650" y="143727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300" name="フローチャート: 判断 299"/>
        <xdr:cNvSpPr/>
      </xdr:nvSpPr>
      <xdr:spPr>
        <a:xfrm>
          <a:off x="815975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301" name="フローチャート: 判断 300"/>
        <xdr:cNvSpPr/>
      </xdr:nvSpPr>
      <xdr:spPr>
        <a:xfrm>
          <a:off x="7413625" y="143822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26924</xdr:rowOff>
    </xdr:from>
    <xdr:to>
      <xdr:col>55</xdr:col>
      <xdr:colOff>50800</xdr:colOff>
      <xdr:row>85</xdr:row>
      <xdr:rowOff>128524</xdr:rowOff>
    </xdr:to>
    <xdr:sp macro="" textlink="">
      <xdr:nvSpPr>
        <xdr:cNvPr id="307" name="楕円 306"/>
        <xdr:cNvSpPr/>
      </xdr:nvSpPr>
      <xdr:spPr>
        <a:xfrm>
          <a:off x="8883650" y="1460017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5351</xdr:rowOff>
    </xdr:from>
    <xdr:ext cx="469744" cy="259045"/>
    <xdr:sp macro="" textlink="">
      <xdr:nvSpPr>
        <xdr:cNvPr id="308" name="【公営住宅】&#10;一人当たり面積該当値テキスト"/>
        <xdr:cNvSpPr txBox="1"/>
      </xdr:nvSpPr>
      <xdr:spPr>
        <a:xfrm>
          <a:off x="8943975" y="145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28067</xdr:rowOff>
    </xdr:from>
    <xdr:to>
      <xdr:col>50</xdr:col>
      <xdr:colOff>165100</xdr:colOff>
      <xdr:row>85</xdr:row>
      <xdr:rowOff>129667</xdr:rowOff>
    </xdr:to>
    <xdr:sp macro="" textlink="">
      <xdr:nvSpPr>
        <xdr:cNvPr id="309" name="楕円 308"/>
        <xdr:cNvSpPr/>
      </xdr:nvSpPr>
      <xdr:spPr>
        <a:xfrm>
          <a:off x="8159750" y="1460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77724</xdr:rowOff>
    </xdr:from>
    <xdr:to>
      <xdr:col>55</xdr:col>
      <xdr:colOff>0</xdr:colOff>
      <xdr:row>85</xdr:row>
      <xdr:rowOff>78867</xdr:rowOff>
    </xdr:to>
    <xdr:cxnSp macro="">
      <xdr:nvCxnSpPr>
        <xdr:cNvPr id="310" name="直線コネクタ 309"/>
        <xdr:cNvCxnSpPr/>
      </xdr:nvCxnSpPr>
      <xdr:spPr>
        <a:xfrm flipV="1">
          <a:off x="8210550" y="14650974"/>
          <a:ext cx="69532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11" name="楕円 310"/>
        <xdr:cNvSpPr/>
      </xdr:nvSpPr>
      <xdr:spPr>
        <a:xfrm>
          <a:off x="7413625" y="146222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78867</xdr:rowOff>
    </xdr:from>
    <xdr:to>
      <xdr:col>50</xdr:col>
      <xdr:colOff>114300</xdr:colOff>
      <xdr:row>85</xdr:row>
      <xdr:rowOff>99822</xdr:rowOff>
    </xdr:to>
    <xdr:cxnSp macro="">
      <xdr:nvCxnSpPr>
        <xdr:cNvPr id="312" name="直線コネクタ 311"/>
        <xdr:cNvCxnSpPr/>
      </xdr:nvCxnSpPr>
      <xdr:spPr>
        <a:xfrm flipV="1">
          <a:off x="7445375" y="14652117"/>
          <a:ext cx="765175"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313" name="n_1aveValue【公営住宅】&#10;一人当たり面積"/>
        <xdr:cNvSpPr txBox="1"/>
      </xdr:nvSpPr>
      <xdr:spPr>
        <a:xfrm>
          <a:off x="7991552"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314" name="n_2aveValue【公営住宅】&#10;一人当たり面積"/>
        <xdr:cNvSpPr txBox="1"/>
      </xdr:nvSpPr>
      <xdr:spPr>
        <a:xfrm>
          <a:off x="72581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120794</xdr:rowOff>
    </xdr:from>
    <xdr:ext cx="469744" cy="259045"/>
    <xdr:sp macro="" textlink="">
      <xdr:nvSpPr>
        <xdr:cNvPr id="315" name="n_1mainValue【公営住宅】&#10;一人当たり面積"/>
        <xdr:cNvSpPr txBox="1"/>
      </xdr:nvSpPr>
      <xdr:spPr>
        <a:xfrm>
          <a:off x="7991552" y="1469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16" name="n_2mainValue【公営住宅】&#10;一人当たり面積"/>
        <xdr:cNvSpPr txBox="1"/>
      </xdr:nvSpPr>
      <xdr:spPr>
        <a:xfrm>
          <a:off x="72581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57" name="直線コネクタ 356"/>
        <xdr:cNvCxnSpPr/>
      </xdr:nvCxnSpPr>
      <xdr:spPr>
        <a:xfrm flipV="1">
          <a:off x="13889989"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58" name="【認定こども園・幼稚園・保育所】&#10;有形固定資産減価償却率最小値テキスト"/>
        <xdr:cNvSpPr txBox="1"/>
      </xdr:nvSpPr>
      <xdr:spPr>
        <a:xfrm>
          <a:off x="13928725"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59" name="直線コネクタ 358"/>
        <xdr:cNvCxnSpPr/>
      </xdr:nvCxnSpPr>
      <xdr:spPr>
        <a:xfrm>
          <a:off x="13801725" y="72713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認定こども園・幼稚園・保育所】&#10;有形固定資産減価償却率最大値テキスト"/>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62" name="【認定こども園・幼稚園・保育所】&#10;有形固定資産減価償却率平均値テキスト"/>
        <xdr:cNvSpPr txBox="1"/>
      </xdr:nvSpPr>
      <xdr:spPr>
        <a:xfrm>
          <a:off x="13928725"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63" name="フローチャート: 判断 362"/>
        <xdr:cNvSpPr/>
      </xdr:nvSpPr>
      <xdr:spPr>
        <a:xfrm>
          <a:off x="13839825" y="6477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64" name="フローチャート: 判断 363"/>
        <xdr:cNvSpPr/>
      </xdr:nvSpPr>
      <xdr:spPr>
        <a:xfrm>
          <a:off x="13115925"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65" name="フローチャート: 判断 364"/>
        <xdr:cNvSpPr/>
      </xdr:nvSpPr>
      <xdr:spPr>
        <a:xfrm>
          <a:off x="123698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371" name="楕円 370"/>
        <xdr:cNvSpPr/>
      </xdr:nvSpPr>
      <xdr:spPr>
        <a:xfrm>
          <a:off x="13839825" y="6266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372" name="【認定こども園・幼稚園・保育所】&#10;有形固定資産減価償却率該当値テキスト"/>
        <xdr:cNvSpPr txBox="1"/>
      </xdr:nvSpPr>
      <xdr:spPr>
        <a:xfrm>
          <a:off x="13928725"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86360</xdr:rowOff>
    </xdr:from>
    <xdr:to>
      <xdr:col>81</xdr:col>
      <xdr:colOff>101600</xdr:colOff>
      <xdr:row>37</xdr:row>
      <xdr:rowOff>16510</xdr:rowOff>
    </xdr:to>
    <xdr:sp macro="" textlink="">
      <xdr:nvSpPr>
        <xdr:cNvPr id="373" name="楕円 372"/>
        <xdr:cNvSpPr/>
      </xdr:nvSpPr>
      <xdr:spPr>
        <a:xfrm>
          <a:off x="13115925"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137160</xdr:rowOff>
    </xdr:from>
    <xdr:to>
      <xdr:col>85</xdr:col>
      <xdr:colOff>127000</xdr:colOff>
      <xdr:row>36</xdr:row>
      <xdr:rowOff>144780</xdr:rowOff>
    </xdr:to>
    <xdr:cxnSp macro="">
      <xdr:nvCxnSpPr>
        <xdr:cNvPr id="374" name="直線コネクタ 373"/>
        <xdr:cNvCxnSpPr/>
      </xdr:nvCxnSpPr>
      <xdr:spPr>
        <a:xfrm>
          <a:off x="13166725" y="630936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44450</xdr:rowOff>
    </xdr:from>
    <xdr:to>
      <xdr:col>76</xdr:col>
      <xdr:colOff>165100</xdr:colOff>
      <xdr:row>36</xdr:row>
      <xdr:rowOff>146050</xdr:rowOff>
    </xdr:to>
    <xdr:sp macro="" textlink="">
      <xdr:nvSpPr>
        <xdr:cNvPr id="375" name="楕円 374"/>
        <xdr:cNvSpPr/>
      </xdr:nvSpPr>
      <xdr:spPr>
        <a:xfrm>
          <a:off x="123698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95250</xdr:rowOff>
    </xdr:from>
    <xdr:to>
      <xdr:col>81</xdr:col>
      <xdr:colOff>50800</xdr:colOff>
      <xdr:row>36</xdr:row>
      <xdr:rowOff>137160</xdr:rowOff>
    </xdr:to>
    <xdr:cxnSp macro="">
      <xdr:nvCxnSpPr>
        <xdr:cNvPr id="376" name="直線コネクタ 375"/>
        <xdr:cNvCxnSpPr/>
      </xdr:nvCxnSpPr>
      <xdr:spPr>
        <a:xfrm>
          <a:off x="12420600" y="6267450"/>
          <a:ext cx="746125"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77" name="n_1aveValue【認定こども園・幼稚園・保育所】&#10;有形固定資産減価償却率"/>
        <xdr:cNvSpPr txBox="1"/>
      </xdr:nvSpPr>
      <xdr:spPr>
        <a:xfrm>
          <a:off x="12980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78" name="n_2aveValue【認定こども園・幼稚園・保育所】&#10;有形固定資産減価償却率"/>
        <xdr:cNvSpPr txBox="1"/>
      </xdr:nvSpPr>
      <xdr:spPr>
        <a:xfrm>
          <a:off x="12246619"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33037</xdr:rowOff>
    </xdr:from>
    <xdr:ext cx="405111" cy="259045"/>
    <xdr:sp macro="" textlink="">
      <xdr:nvSpPr>
        <xdr:cNvPr id="379" name="n_1mainValue【認定こども園・幼稚園・保育所】&#10;有形固定資産減価償却率"/>
        <xdr:cNvSpPr txBox="1"/>
      </xdr:nvSpPr>
      <xdr:spPr>
        <a:xfrm>
          <a:off x="12980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162577</xdr:rowOff>
    </xdr:from>
    <xdr:ext cx="405111" cy="259045"/>
    <xdr:sp macro="" textlink="">
      <xdr:nvSpPr>
        <xdr:cNvPr id="380" name="n_2mainValue【認定こども園・幼稚園・保育所】&#10;有形固定資産減価償却率"/>
        <xdr:cNvSpPr txBox="1"/>
      </xdr:nvSpPr>
      <xdr:spPr>
        <a:xfrm>
          <a:off x="12246619"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2" name="テキスト ボックス 391"/>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4" name="テキスト ボックス 393"/>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6" name="テキスト ボックス 395"/>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8" name="テキスト ボックス 397"/>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0" name="テキスト ボックス 399"/>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402" name="直線コネクタ 401"/>
        <xdr:cNvCxnSpPr/>
      </xdr:nvCxnSpPr>
      <xdr:spPr>
        <a:xfrm flipV="1">
          <a:off x="188461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403" name="【認定こども園・幼稚園・保育所】&#10;一人当たり面積最小値テキスト"/>
        <xdr:cNvSpPr txBox="1"/>
      </xdr:nvSpPr>
      <xdr:spPr>
        <a:xfrm>
          <a:off x="188849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404" name="直線コネクタ 403"/>
        <xdr:cNvCxnSpPr/>
      </xdr:nvCxnSpPr>
      <xdr:spPr>
        <a:xfrm>
          <a:off x="18786475" y="71467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405" name="【認定こども園・幼稚園・保育所】&#10;一人当たり面積最大値テキスト"/>
        <xdr:cNvSpPr txBox="1"/>
      </xdr:nvSpPr>
      <xdr:spPr>
        <a:xfrm>
          <a:off x="188849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406" name="直線コネクタ 405"/>
        <xdr:cNvCxnSpPr/>
      </xdr:nvCxnSpPr>
      <xdr:spPr>
        <a:xfrm>
          <a:off x="18786475" y="596493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407" name="【認定こども園・幼稚園・保育所】&#10;一人当たり面積平均値テキスト"/>
        <xdr:cNvSpPr txBox="1"/>
      </xdr:nvSpPr>
      <xdr:spPr>
        <a:xfrm>
          <a:off x="188849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408" name="フローチャート: 判断 407"/>
        <xdr:cNvSpPr/>
      </xdr:nvSpPr>
      <xdr:spPr>
        <a:xfrm>
          <a:off x="187960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09" name="フローチャート: 判断 408"/>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10" name="フローチャート: 判断 409"/>
        <xdr:cNvSpPr/>
      </xdr:nvSpPr>
      <xdr:spPr>
        <a:xfrm>
          <a:off x="17325975"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155702</xdr:rowOff>
    </xdr:from>
    <xdr:to>
      <xdr:col>116</xdr:col>
      <xdr:colOff>114300</xdr:colOff>
      <xdr:row>38</xdr:row>
      <xdr:rowOff>85852</xdr:rowOff>
    </xdr:to>
    <xdr:sp macro="" textlink="">
      <xdr:nvSpPr>
        <xdr:cNvPr id="416" name="楕円 415"/>
        <xdr:cNvSpPr/>
      </xdr:nvSpPr>
      <xdr:spPr>
        <a:xfrm>
          <a:off x="187960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7129</xdr:rowOff>
    </xdr:from>
    <xdr:ext cx="469744" cy="259045"/>
    <xdr:sp macro="" textlink="">
      <xdr:nvSpPr>
        <xdr:cNvPr id="417" name="【認定こども園・幼稚園・保育所】&#10;一人当たり面積該当値テキスト"/>
        <xdr:cNvSpPr txBox="1"/>
      </xdr:nvSpPr>
      <xdr:spPr>
        <a:xfrm>
          <a:off x="18884900"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xdr:rowOff>
    </xdr:from>
    <xdr:to>
      <xdr:col>112</xdr:col>
      <xdr:colOff>38100</xdr:colOff>
      <xdr:row>38</xdr:row>
      <xdr:rowOff>113284</xdr:rowOff>
    </xdr:to>
    <xdr:sp macro="" textlink="">
      <xdr:nvSpPr>
        <xdr:cNvPr id="418" name="楕円 417"/>
        <xdr:cNvSpPr/>
      </xdr:nvSpPr>
      <xdr:spPr>
        <a:xfrm>
          <a:off x="18100675" y="652678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35052</xdr:rowOff>
    </xdr:from>
    <xdr:to>
      <xdr:col>116</xdr:col>
      <xdr:colOff>63500</xdr:colOff>
      <xdr:row>38</xdr:row>
      <xdr:rowOff>62484</xdr:rowOff>
    </xdr:to>
    <xdr:cxnSp macro="">
      <xdr:nvCxnSpPr>
        <xdr:cNvPr id="419" name="直線コネクタ 418"/>
        <xdr:cNvCxnSpPr/>
      </xdr:nvCxnSpPr>
      <xdr:spPr>
        <a:xfrm flipV="1">
          <a:off x="18132425" y="6550152"/>
          <a:ext cx="714375"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xdr:rowOff>
    </xdr:from>
    <xdr:to>
      <xdr:col>107</xdr:col>
      <xdr:colOff>101600</xdr:colOff>
      <xdr:row>38</xdr:row>
      <xdr:rowOff>110998</xdr:rowOff>
    </xdr:to>
    <xdr:sp macro="" textlink="">
      <xdr:nvSpPr>
        <xdr:cNvPr id="420" name="楕円 419"/>
        <xdr:cNvSpPr/>
      </xdr:nvSpPr>
      <xdr:spPr>
        <a:xfrm>
          <a:off x="17325975"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60198</xdr:rowOff>
    </xdr:from>
    <xdr:to>
      <xdr:col>111</xdr:col>
      <xdr:colOff>177800</xdr:colOff>
      <xdr:row>38</xdr:row>
      <xdr:rowOff>62484</xdr:rowOff>
    </xdr:to>
    <xdr:cxnSp macro="">
      <xdr:nvCxnSpPr>
        <xdr:cNvPr id="421" name="直線コネクタ 420"/>
        <xdr:cNvCxnSpPr/>
      </xdr:nvCxnSpPr>
      <xdr:spPr>
        <a:xfrm>
          <a:off x="17376775" y="6575298"/>
          <a:ext cx="7556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2" name="n_1aveValue【認定こども園・幼稚園・保育所】&#10;一人当たり面積"/>
        <xdr:cNvSpPr txBox="1"/>
      </xdr:nvSpPr>
      <xdr:spPr>
        <a:xfrm>
          <a:off x="1793247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23" name="n_2aveValue【認定こども園・幼稚園・保育所】&#10;一人当たり面積"/>
        <xdr:cNvSpPr txBox="1"/>
      </xdr:nvSpPr>
      <xdr:spPr>
        <a:xfrm>
          <a:off x="1717047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129811</xdr:rowOff>
    </xdr:from>
    <xdr:ext cx="469744" cy="259045"/>
    <xdr:sp macro="" textlink="">
      <xdr:nvSpPr>
        <xdr:cNvPr id="424" name="n_1mainValue【認定こども園・幼稚園・保育所】&#10;一人当たり面積"/>
        <xdr:cNvSpPr txBox="1"/>
      </xdr:nvSpPr>
      <xdr:spPr>
        <a:xfrm>
          <a:off x="17932477" y="630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127525</xdr:rowOff>
    </xdr:from>
    <xdr:ext cx="469744" cy="259045"/>
    <xdr:sp macro="" textlink="">
      <xdr:nvSpPr>
        <xdr:cNvPr id="425" name="n_2mainValue【認定こども園・幼稚園・保育所】&#10;一人当たり面積"/>
        <xdr:cNvSpPr txBox="1"/>
      </xdr:nvSpPr>
      <xdr:spPr>
        <a:xfrm>
          <a:off x="1717047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7" name="直線コネクタ 436"/>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8" name="テキスト ボックス 437"/>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9" name="直線コネクタ 438"/>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0" name="テキスト ボックス 439"/>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1" name="直線コネクタ 440"/>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2" name="テキスト ボックス 441"/>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3" name="直線コネクタ 442"/>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4" name="テキスト ボックス 443"/>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5" name="直線コネクタ 444"/>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6" name="テキスト ボックス 445"/>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7" name="直線コネクタ 446"/>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8" name="テキスト ボックス 447"/>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9"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50" name="直線コネクタ 449"/>
        <xdr:cNvCxnSpPr/>
      </xdr:nvCxnSpPr>
      <xdr:spPr>
        <a:xfrm flipV="1">
          <a:off x="13889989"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51" name="【学校施設】&#10;有形固定資産減価償却率最小値テキスト"/>
        <xdr:cNvSpPr txBox="1"/>
      </xdr:nvSpPr>
      <xdr:spPr>
        <a:xfrm>
          <a:off x="13928725"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52" name="直線コネクタ 451"/>
        <xdr:cNvCxnSpPr/>
      </xdr:nvCxnSpPr>
      <xdr:spPr>
        <a:xfrm>
          <a:off x="13801725" y="107861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3" name="【学校施設】&#10;有形固定資産減価償却率最大値テキスト"/>
        <xdr:cNvSpPr txBox="1"/>
      </xdr:nvSpPr>
      <xdr:spPr>
        <a:xfrm>
          <a:off x="13928725"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4" name="直線コネクタ 453"/>
        <xdr:cNvCxnSpPr/>
      </xdr:nvCxnSpPr>
      <xdr:spPr>
        <a:xfrm>
          <a:off x="13801725" y="96945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55" name="【学校施設】&#10;有形固定資産減価償却率平均値テキスト"/>
        <xdr:cNvSpPr txBox="1"/>
      </xdr:nvSpPr>
      <xdr:spPr>
        <a:xfrm>
          <a:off x="13928725"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56" name="フローチャート: 判断 455"/>
        <xdr:cNvSpPr/>
      </xdr:nvSpPr>
      <xdr:spPr>
        <a:xfrm>
          <a:off x="13839825" y="102438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57" name="フローチャート: 判断 456"/>
        <xdr:cNvSpPr/>
      </xdr:nvSpPr>
      <xdr:spPr>
        <a:xfrm>
          <a:off x="13115925"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58" name="フローチャート: 判断 457"/>
        <xdr:cNvSpPr/>
      </xdr:nvSpPr>
      <xdr:spPr>
        <a:xfrm>
          <a:off x="123698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9" name="テキスト ボックス 458"/>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0" name="テキスト ボックス 459"/>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1" name="テキスト ボックス 460"/>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2" name="テキスト ボックス 461"/>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3" name="テキスト ボックス 462"/>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464" name="楕円 463"/>
        <xdr:cNvSpPr/>
      </xdr:nvSpPr>
      <xdr:spPr>
        <a:xfrm>
          <a:off x="13839825" y="10171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78757</xdr:rowOff>
    </xdr:from>
    <xdr:ext cx="405111" cy="259045"/>
    <xdr:sp macro="" textlink="">
      <xdr:nvSpPr>
        <xdr:cNvPr id="465" name="【学校施設】&#10;有形固定資産減価償却率該当値テキスト"/>
        <xdr:cNvSpPr txBox="1"/>
      </xdr:nvSpPr>
      <xdr:spPr>
        <a:xfrm>
          <a:off x="13928725"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50165</xdr:rowOff>
    </xdr:from>
    <xdr:to>
      <xdr:col>81</xdr:col>
      <xdr:colOff>101600</xdr:colOff>
      <xdr:row>59</xdr:row>
      <xdr:rowOff>151765</xdr:rowOff>
    </xdr:to>
    <xdr:sp macro="" textlink="">
      <xdr:nvSpPr>
        <xdr:cNvPr id="466" name="楕円 465"/>
        <xdr:cNvSpPr/>
      </xdr:nvSpPr>
      <xdr:spPr>
        <a:xfrm>
          <a:off x="13115925"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100965</xdr:rowOff>
    </xdr:from>
    <xdr:to>
      <xdr:col>85</xdr:col>
      <xdr:colOff>127000</xdr:colOff>
      <xdr:row>59</xdr:row>
      <xdr:rowOff>106680</xdr:rowOff>
    </xdr:to>
    <xdr:cxnSp macro="">
      <xdr:nvCxnSpPr>
        <xdr:cNvPr id="467" name="直線コネクタ 466"/>
        <xdr:cNvCxnSpPr/>
      </xdr:nvCxnSpPr>
      <xdr:spPr>
        <a:xfrm>
          <a:off x="13166725" y="1021651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68" name="楕円 467"/>
        <xdr:cNvSpPr/>
      </xdr:nvSpPr>
      <xdr:spPr>
        <a:xfrm>
          <a:off x="123698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100965</xdr:rowOff>
    </xdr:from>
    <xdr:to>
      <xdr:col>81</xdr:col>
      <xdr:colOff>50800</xdr:colOff>
      <xdr:row>60</xdr:row>
      <xdr:rowOff>1905</xdr:rowOff>
    </xdr:to>
    <xdr:cxnSp macro="">
      <xdr:nvCxnSpPr>
        <xdr:cNvPr id="469" name="直線コネクタ 468"/>
        <xdr:cNvCxnSpPr/>
      </xdr:nvCxnSpPr>
      <xdr:spPr>
        <a:xfrm flipV="1">
          <a:off x="12420600" y="10216515"/>
          <a:ext cx="746125"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70" name="n_1aveValue【学校施設】&#10;有形固定資産減価償却率"/>
        <xdr:cNvSpPr txBox="1"/>
      </xdr:nvSpPr>
      <xdr:spPr>
        <a:xfrm>
          <a:off x="12980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71" name="n_2aveValue【学校施設】&#10;有形固定資産減価償却率"/>
        <xdr:cNvSpPr txBox="1"/>
      </xdr:nvSpPr>
      <xdr:spPr>
        <a:xfrm>
          <a:off x="12246619"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168292</xdr:rowOff>
    </xdr:from>
    <xdr:ext cx="405111" cy="259045"/>
    <xdr:sp macro="" textlink="">
      <xdr:nvSpPr>
        <xdr:cNvPr id="472" name="n_1mainValue【学校施設】&#10;有形固定資産減価償却率"/>
        <xdr:cNvSpPr txBox="1"/>
      </xdr:nvSpPr>
      <xdr:spPr>
        <a:xfrm>
          <a:off x="129800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73" name="n_2mainValue【学校施設】&#10;有形固定資産減価償却率"/>
        <xdr:cNvSpPr txBox="1"/>
      </xdr:nvSpPr>
      <xdr:spPr>
        <a:xfrm>
          <a:off x="12246619"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3" name="テキスト ボックス 492"/>
        <xdr:cNvSpPr txBox="1"/>
      </xdr:nvSpPr>
      <xdr:spPr>
        <a:xfrm>
          <a:off x="15099226"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5" name="テキスト ボックス 494"/>
        <xdr:cNvSpPr txBox="1"/>
      </xdr:nvSpPr>
      <xdr:spPr>
        <a:xfrm>
          <a:off x="15099226"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7" name="テキスト ボックス 496"/>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99" name="直線コネクタ 498"/>
        <xdr:cNvCxnSpPr/>
      </xdr:nvCxnSpPr>
      <xdr:spPr>
        <a:xfrm flipV="1">
          <a:off x="188461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500" name="【学校施設】&#10;一人当たり面積最小値テキスト"/>
        <xdr:cNvSpPr txBox="1"/>
      </xdr:nvSpPr>
      <xdr:spPr>
        <a:xfrm>
          <a:off x="188849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501" name="直線コネクタ 500"/>
        <xdr:cNvCxnSpPr/>
      </xdr:nvCxnSpPr>
      <xdr:spPr>
        <a:xfrm>
          <a:off x="18786475" y="10948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502" name="【学校施設】&#10;一人当たり面積最大値テキスト"/>
        <xdr:cNvSpPr txBox="1"/>
      </xdr:nvSpPr>
      <xdr:spPr>
        <a:xfrm>
          <a:off x="188849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503" name="直線コネクタ 502"/>
        <xdr:cNvCxnSpPr/>
      </xdr:nvCxnSpPr>
      <xdr:spPr>
        <a:xfrm>
          <a:off x="18786475" y="9570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504" name="【学校施設】&#10;一人当たり面積平均値テキスト"/>
        <xdr:cNvSpPr txBox="1"/>
      </xdr:nvSpPr>
      <xdr:spPr>
        <a:xfrm>
          <a:off x="188849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505" name="フローチャート: 判断 504"/>
        <xdr:cNvSpPr/>
      </xdr:nvSpPr>
      <xdr:spPr>
        <a:xfrm>
          <a:off x="187960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506" name="フローチャート: 判断 505"/>
        <xdr:cNvSpPr/>
      </xdr:nvSpPr>
      <xdr:spPr>
        <a:xfrm>
          <a:off x="18100675" y="10805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507" name="フローチャート: 判断 506"/>
        <xdr:cNvSpPr/>
      </xdr:nvSpPr>
      <xdr:spPr>
        <a:xfrm>
          <a:off x="17325975"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79284</xdr:rowOff>
    </xdr:from>
    <xdr:to>
      <xdr:col>116</xdr:col>
      <xdr:colOff>114300</xdr:colOff>
      <xdr:row>64</xdr:row>
      <xdr:rowOff>9434</xdr:rowOff>
    </xdr:to>
    <xdr:sp macro="" textlink="">
      <xdr:nvSpPr>
        <xdr:cNvPr id="513" name="楕円 512"/>
        <xdr:cNvSpPr/>
      </xdr:nvSpPr>
      <xdr:spPr>
        <a:xfrm>
          <a:off x="18796000" y="1088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165661</xdr:rowOff>
    </xdr:from>
    <xdr:ext cx="469744" cy="259045"/>
    <xdr:sp macro="" textlink="">
      <xdr:nvSpPr>
        <xdr:cNvPr id="514" name="【学校施設】&#10;一人当たり面積該当値テキスト"/>
        <xdr:cNvSpPr txBox="1"/>
      </xdr:nvSpPr>
      <xdr:spPr>
        <a:xfrm>
          <a:off x="18884900" y="1079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81352</xdr:rowOff>
    </xdr:from>
    <xdr:to>
      <xdr:col>112</xdr:col>
      <xdr:colOff>38100</xdr:colOff>
      <xdr:row>64</xdr:row>
      <xdr:rowOff>11502</xdr:rowOff>
    </xdr:to>
    <xdr:sp macro="" textlink="">
      <xdr:nvSpPr>
        <xdr:cNvPr id="515" name="楕円 514"/>
        <xdr:cNvSpPr/>
      </xdr:nvSpPr>
      <xdr:spPr>
        <a:xfrm>
          <a:off x="18100675" y="1088270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130084</xdr:rowOff>
    </xdr:from>
    <xdr:to>
      <xdr:col>116</xdr:col>
      <xdr:colOff>63500</xdr:colOff>
      <xdr:row>63</xdr:row>
      <xdr:rowOff>132152</xdr:rowOff>
    </xdr:to>
    <xdr:cxnSp macro="">
      <xdr:nvCxnSpPr>
        <xdr:cNvPr id="516" name="直線コネクタ 515"/>
        <xdr:cNvCxnSpPr/>
      </xdr:nvCxnSpPr>
      <xdr:spPr>
        <a:xfrm flipV="1">
          <a:off x="18132425" y="10931434"/>
          <a:ext cx="714375"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79393</xdr:rowOff>
    </xdr:from>
    <xdr:to>
      <xdr:col>107</xdr:col>
      <xdr:colOff>101600</xdr:colOff>
      <xdr:row>64</xdr:row>
      <xdr:rowOff>9543</xdr:rowOff>
    </xdr:to>
    <xdr:sp macro="" textlink="">
      <xdr:nvSpPr>
        <xdr:cNvPr id="517" name="楕円 516"/>
        <xdr:cNvSpPr/>
      </xdr:nvSpPr>
      <xdr:spPr>
        <a:xfrm>
          <a:off x="17325975" y="108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130193</xdr:rowOff>
    </xdr:from>
    <xdr:to>
      <xdr:col>111</xdr:col>
      <xdr:colOff>177800</xdr:colOff>
      <xdr:row>63</xdr:row>
      <xdr:rowOff>132152</xdr:rowOff>
    </xdr:to>
    <xdr:cxnSp macro="">
      <xdr:nvCxnSpPr>
        <xdr:cNvPr id="518" name="直線コネクタ 517"/>
        <xdr:cNvCxnSpPr/>
      </xdr:nvCxnSpPr>
      <xdr:spPr>
        <a:xfrm>
          <a:off x="17376775" y="10931543"/>
          <a:ext cx="75565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519" name="n_1aveValue【学校施設】&#10;一人当たり面積"/>
        <xdr:cNvSpPr txBox="1"/>
      </xdr:nvSpPr>
      <xdr:spPr>
        <a:xfrm>
          <a:off x="1793247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520" name="n_2aveValue【学校施設】&#10;一人当たり面積"/>
        <xdr:cNvSpPr txBox="1"/>
      </xdr:nvSpPr>
      <xdr:spPr>
        <a:xfrm>
          <a:off x="1717047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2629</xdr:rowOff>
    </xdr:from>
    <xdr:ext cx="469744" cy="259045"/>
    <xdr:sp macro="" textlink="">
      <xdr:nvSpPr>
        <xdr:cNvPr id="521" name="n_1mainValue【学校施設】&#10;一人当たり面積"/>
        <xdr:cNvSpPr txBox="1"/>
      </xdr:nvSpPr>
      <xdr:spPr>
        <a:xfrm>
          <a:off x="17932477" y="1097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670</xdr:rowOff>
    </xdr:from>
    <xdr:ext cx="469744" cy="259045"/>
    <xdr:sp macro="" textlink="">
      <xdr:nvSpPr>
        <xdr:cNvPr id="522" name="n_2mainValue【学校施設】&#10;一人当たり面積"/>
        <xdr:cNvSpPr txBox="1"/>
      </xdr:nvSpPr>
      <xdr:spPr>
        <a:xfrm>
          <a:off x="17170477" y="109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4" name="テキスト ボックス 533"/>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4" name="テキスト ボックス 543"/>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48" name="直線コネクタ 547"/>
        <xdr:cNvCxnSpPr/>
      </xdr:nvCxnSpPr>
      <xdr:spPr>
        <a:xfrm flipV="1">
          <a:off x="13889989"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49" name="【児童館】&#10;有形固定資産減価償却率最小値テキスト"/>
        <xdr:cNvSpPr txBox="1"/>
      </xdr:nvSpPr>
      <xdr:spPr>
        <a:xfrm>
          <a:off x="13928725"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50" name="直線コネクタ 549"/>
        <xdr:cNvCxnSpPr/>
      </xdr:nvCxnSpPr>
      <xdr:spPr>
        <a:xfrm>
          <a:off x="13801725" y="148138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1" name="【児童館】&#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2" name="直線コネクタ 551"/>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53" name="【児童館】&#10;有形固定資産減価償却率平均値テキスト"/>
        <xdr:cNvSpPr txBox="1"/>
      </xdr:nvSpPr>
      <xdr:spPr>
        <a:xfrm>
          <a:off x="13928725"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54" name="フローチャート: 判断 553"/>
        <xdr:cNvSpPr/>
      </xdr:nvSpPr>
      <xdr:spPr>
        <a:xfrm>
          <a:off x="13839825" y="1387801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55" name="フローチャート: 判断 554"/>
        <xdr:cNvSpPr/>
      </xdr:nvSpPr>
      <xdr:spPr>
        <a:xfrm>
          <a:off x="13115925"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56" name="フローチャート: 判断 555"/>
        <xdr:cNvSpPr/>
      </xdr:nvSpPr>
      <xdr:spPr>
        <a:xfrm>
          <a:off x="123698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155484</xdr:rowOff>
    </xdr:from>
    <xdr:to>
      <xdr:col>85</xdr:col>
      <xdr:colOff>177800</xdr:colOff>
      <xdr:row>78</xdr:row>
      <xdr:rowOff>85634</xdr:rowOff>
    </xdr:to>
    <xdr:sp macro="" textlink="">
      <xdr:nvSpPr>
        <xdr:cNvPr id="562" name="楕円 561"/>
        <xdr:cNvSpPr/>
      </xdr:nvSpPr>
      <xdr:spPr>
        <a:xfrm>
          <a:off x="13839825" y="133571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6911</xdr:rowOff>
    </xdr:from>
    <xdr:ext cx="405111" cy="259045"/>
    <xdr:sp macro="" textlink="">
      <xdr:nvSpPr>
        <xdr:cNvPr id="563" name="【児童館】&#10;有形固定資産減価償却率該当値テキスト"/>
        <xdr:cNvSpPr txBox="1"/>
      </xdr:nvSpPr>
      <xdr:spPr>
        <a:xfrm>
          <a:off x="13928725" y="1320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19957</xdr:rowOff>
    </xdr:from>
    <xdr:to>
      <xdr:col>81</xdr:col>
      <xdr:colOff>101600</xdr:colOff>
      <xdr:row>78</xdr:row>
      <xdr:rowOff>121557</xdr:rowOff>
    </xdr:to>
    <xdr:sp macro="" textlink="">
      <xdr:nvSpPr>
        <xdr:cNvPr id="564" name="楕円 563"/>
        <xdr:cNvSpPr/>
      </xdr:nvSpPr>
      <xdr:spPr>
        <a:xfrm>
          <a:off x="13115925"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34834</xdr:rowOff>
    </xdr:from>
    <xdr:to>
      <xdr:col>85</xdr:col>
      <xdr:colOff>127000</xdr:colOff>
      <xdr:row>78</xdr:row>
      <xdr:rowOff>70757</xdr:rowOff>
    </xdr:to>
    <xdr:cxnSp macro="">
      <xdr:nvCxnSpPr>
        <xdr:cNvPr id="565" name="直線コネクタ 564"/>
        <xdr:cNvCxnSpPr/>
      </xdr:nvCxnSpPr>
      <xdr:spPr>
        <a:xfrm flipV="1">
          <a:off x="13166725" y="13407934"/>
          <a:ext cx="7239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41184</xdr:rowOff>
    </xdr:from>
    <xdr:to>
      <xdr:col>76</xdr:col>
      <xdr:colOff>165100</xdr:colOff>
      <xdr:row>78</xdr:row>
      <xdr:rowOff>142784</xdr:rowOff>
    </xdr:to>
    <xdr:sp macro="" textlink="">
      <xdr:nvSpPr>
        <xdr:cNvPr id="566" name="楕円 565"/>
        <xdr:cNvSpPr/>
      </xdr:nvSpPr>
      <xdr:spPr>
        <a:xfrm>
          <a:off x="123698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70757</xdr:rowOff>
    </xdr:from>
    <xdr:to>
      <xdr:col>81</xdr:col>
      <xdr:colOff>50800</xdr:colOff>
      <xdr:row>78</xdr:row>
      <xdr:rowOff>91984</xdr:rowOff>
    </xdr:to>
    <xdr:cxnSp macro="">
      <xdr:nvCxnSpPr>
        <xdr:cNvPr id="567" name="直線コネクタ 566"/>
        <xdr:cNvCxnSpPr/>
      </xdr:nvCxnSpPr>
      <xdr:spPr>
        <a:xfrm flipV="1">
          <a:off x="12420600" y="13443857"/>
          <a:ext cx="746125"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68" name="n_1aveValue【児童館】&#10;有形固定資産減価償却率"/>
        <xdr:cNvSpPr txBox="1"/>
      </xdr:nvSpPr>
      <xdr:spPr>
        <a:xfrm>
          <a:off x="12980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119215</xdr:rowOff>
    </xdr:from>
    <xdr:ext cx="405111" cy="259045"/>
    <xdr:sp macro="" textlink="">
      <xdr:nvSpPr>
        <xdr:cNvPr id="569" name="n_2aveValue【児童館】&#10;有形固定資産減価償却率"/>
        <xdr:cNvSpPr txBox="1"/>
      </xdr:nvSpPr>
      <xdr:spPr>
        <a:xfrm>
          <a:off x="12246619"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138084</xdr:rowOff>
    </xdr:from>
    <xdr:ext cx="405111" cy="259045"/>
    <xdr:sp macro="" textlink="">
      <xdr:nvSpPr>
        <xdr:cNvPr id="570" name="n_1mainValue【児童館】&#10;有形固定資産減価償却率"/>
        <xdr:cNvSpPr txBox="1"/>
      </xdr:nvSpPr>
      <xdr:spPr>
        <a:xfrm>
          <a:off x="12980044"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159311</xdr:rowOff>
    </xdr:from>
    <xdr:ext cx="405111" cy="259045"/>
    <xdr:sp macro="" textlink="">
      <xdr:nvSpPr>
        <xdr:cNvPr id="571" name="n_2mainValue【児童館】&#10;有形固定資産減価償却率"/>
        <xdr:cNvSpPr txBox="1"/>
      </xdr:nvSpPr>
      <xdr:spPr>
        <a:xfrm>
          <a:off x="12246619" y="1318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2" name="直線コネクタ 581"/>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3" name="テキスト ボックス 582"/>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4" name="直線コネクタ 583"/>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5" name="テキスト ボックス 584"/>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6" name="直線コネクタ 585"/>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7" name="テキスト ボックス 586"/>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8" name="直線コネクタ 587"/>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9" name="テキスト ボックス 588"/>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0" name="直線コネクタ 589"/>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1" name="テキスト ボックス 590"/>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95" name="直線コネクタ 594"/>
        <xdr:cNvCxnSpPr/>
      </xdr:nvCxnSpPr>
      <xdr:spPr>
        <a:xfrm flipV="1">
          <a:off x="188461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96" name="【児童館】&#10;一人当たり面積最小値テキスト"/>
        <xdr:cNvSpPr txBox="1"/>
      </xdr:nvSpPr>
      <xdr:spPr>
        <a:xfrm>
          <a:off x="188849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97" name="直線コネクタ 596"/>
        <xdr:cNvCxnSpPr/>
      </xdr:nvCxnSpPr>
      <xdr:spPr>
        <a:xfrm>
          <a:off x="18786475" y="148018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98" name="【児童館】&#10;一人当たり面積最大値テキスト"/>
        <xdr:cNvSpPr txBox="1"/>
      </xdr:nvSpPr>
      <xdr:spPr>
        <a:xfrm>
          <a:off x="188849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99" name="直線コネクタ 598"/>
        <xdr:cNvCxnSpPr/>
      </xdr:nvCxnSpPr>
      <xdr:spPr>
        <a:xfrm>
          <a:off x="18786475" y="1329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29227</xdr:rowOff>
    </xdr:from>
    <xdr:ext cx="469744" cy="259045"/>
    <xdr:sp macro="" textlink="">
      <xdr:nvSpPr>
        <xdr:cNvPr id="600" name="【児童館】&#10;一人当たり面積平均値テキスト"/>
        <xdr:cNvSpPr txBox="1"/>
      </xdr:nvSpPr>
      <xdr:spPr>
        <a:xfrm>
          <a:off x="188849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01" name="フローチャート: 判断 600"/>
        <xdr:cNvSpPr/>
      </xdr:nvSpPr>
      <xdr:spPr>
        <a:xfrm>
          <a:off x="187960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02" name="フローチャート: 判断 601"/>
        <xdr:cNvSpPr/>
      </xdr:nvSpPr>
      <xdr:spPr>
        <a:xfrm>
          <a:off x="18100675" y="142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03" name="フローチャート: 判断 602"/>
        <xdr:cNvSpPr/>
      </xdr:nvSpPr>
      <xdr:spPr>
        <a:xfrm>
          <a:off x="17325975"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09" name="楕円 608"/>
        <xdr:cNvSpPr/>
      </xdr:nvSpPr>
      <xdr:spPr>
        <a:xfrm>
          <a:off x="187960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10" name="【児童館】&#10;一人当たり面積該当値テキスト"/>
        <xdr:cNvSpPr txBox="1"/>
      </xdr:nvSpPr>
      <xdr:spPr>
        <a:xfrm>
          <a:off x="188849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11" name="楕円 610"/>
        <xdr:cNvSpPr/>
      </xdr:nvSpPr>
      <xdr:spPr>
        <a:xfrm>
          <a:off x="18100675" y="144653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12" name="直線コネクタ 611"/>
        <xdr:cNvCxnSpPr/>
      </xdr:nvCxnSpPr>
      <xdr:spPr>
        <a:xfrm>
          <a:off x="18132425" y="145161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44450</xdr:rowOff>
    </xdr:from>
    <xdr:to>
      <xdr:col>107</xdr:col>
      <xdr:colOff>101600</xdr:colOff>
      <xdr:row>80</xdr:row>
      <xdr:rowOff>146050</xdr:rowOff>
    </xdr:to>
    <xdr:sp macro="" textlink="">
      <xdr:nvSpPr>
        <xdr:cNvPr id="613" name="楕円 612"/>
        <xdr:cNvSpPr/>
      </xdr:nvSpPr>
      <xdr:spPr>
        <a:xfrm>
          <a:off x="17325975"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84</xdr:row>
      <xdr:rowOff>114300</xdr:rowOff>
    </xdr:to>
    <xdr:cxnSp macro="">
      <xdr:nvCxnSpPr>
        <xdr:cNvPr id="614" name="直線コネクタ 613"/>
        <xdr:cNvCxnSpPr/>
      </xdr:nvCxnSpPr>
      <xdr:spPr>
        <a:xfrm>
          <a:off x="17376775" y="13811250"/>
          <a:ext cx="755650" cy="70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15" name="n_1aveValue【児童館】&#10;一人当たり面積"/>
        <xdr:cNvSpPr txBox="1"/>
      </xdr:nvSpPr>
      <xdr:spPr>
        <a:xfrm>
          <a:off x="1793247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616" name="n_2aveValue【児童館】&#10;一人当たり面積"/>
        <xdr:cNvSpPr txBox="1"/>
      </xdr:nvSpPr>
      <xdr:spPr>
        <a:xfrm>
          <a:off x="1717047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17" name="n_1mainValue【児童館】&#10;一人当たり面積"/>
        <xdr:cNvSpPr txBox="1"/>
      </xdr:nvSpPr>
      <xdr:spPr>
        <a:xfrm>
          <a:off x="1793247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162577</xdr:rowOff>
    </xdr:from>
    <xdr:ext cx="469744" cy="259045"/>
    <xdr:sp macro="" textlink="">
      <xdr:nvSpPr>
        <xdr:cNvPr id="618" name="n_2mainValue【児童館】&#10;一人当たり面積"/>
        <xdr:cNvSpPr txBox="1"/>
      </xdr:nvSpPr>
      <xdr:spPr>
        <a:xfrm>
          <a:off x="1717047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44" name="直線コネクタ 643"/>
        <xdr:cNvCxnSpPr/>
      </xdr:nvCxnSpPr>
      <xdr:spPr>
        <a:xfrm flipV="1">
          <a:off x="13889989"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公民館】&#10;有形固定資産減価償却率最小値テキスト"/>
        <xdr:cNvSpPr txBox="1"/>
      </xdr:nvSpPr>
      <xdr:spPr>
        <a:xfrm>
          <a:off x="13928725"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xdr:cNvCxnSpPr/>
      </xdr:nvCxnSpPr>
      <xdr:spPr>
        <a:xfrm>
          <a:off x="13801725" y="186352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7" name="【公民館】&#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8" name="直線コネクタ 647"/>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49" name="【公民館】&#10;有形固定資産減価償却率平均値テキスト"/>
        <xdr:cNvSpPr txBox="1"/>
      </xdr:nvSpPr>
      <xdr:spPr>
        <a:xfrm>
          <a:off x="13928725"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50" name="フローチャート: 判断 649"/>
        <xdr:cNvSpPr/>
      </xdr:nvSpPr>
      <xdr:spPr>
        <a:xfrm>
          <a:off x="13839825" y="1762106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51" name="フローチャート: 判断 650"/>
        <xdr:cNvSpPr/>
      </xdr:nvSpPr>
      <xdr:spPr>
        <a:xfrm>
          <a:off x="13115925"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52" name="フローチャート: 判断 651"/>
        <xdr:cNvSpPr/>
      </xdr:nvSpPr>
      <xdr:spPr>
        <a:xfrm>
          <a:off x="123698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658" name="楕円 657"/>
        <xdr:cNvSpPr/>
      </xdr:nvSpPr>
      <xdr:spPr>
        <a:xfrm>
          <a:off x="13839825" y="173663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659" name="【公民館】&#10;有形固定資産減価償却率該当値テキスト"/>
        <xdr:cNvSpPr txBox="1"/>
      </xdr:nvSpPr>
      <xdr:spPr>
        <a:xfrm>
          <a:off x="13928725"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82550</xdr:rowOff>
    </xdr:from>
    <xdr:to>
      <xdr:col>81</xdr:col>
      <xdr:colOff>101600</xdr:colOff>
      <xdr:row>102</xdr:row>
      <xdr:rowOff>12700</xdr:rowOff>
    </xdr:to>
    <xdr:sp macro="" textlink="">
      <xdr:nvSpPr>
        <xdr:cNvPr id="660" name="楕円 659"/>
        <xdr:cNvSpPr/>
      </xdr:nvSpPr>
      <xdr:spPr>
        <a:xfrm>
          <a:off x="13115925"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133350</xdr:rowOff>
    </xdr:to>
    <xdr:cxnSp macro="">
      <xdr:nvCxnSpPr>
        <xdr:cNvPr id="661" name="直線コネクタ 660"/>
        <xdr:cNvCxnSpPr/>
      </xdr:nvCxnSpPr>
      <xdr:spPr>
        <a:xfrm flipV="1">
          <a:off x="13166725" y="17417143"/>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115207</xdr:rowOff>
    </xdr:from>
    <xdr:to>
      <xdr:col>76</xdr:col>
      <xdr:colOff>165100</xdr:colOff>
      <xdr:row>102</xdr:row>
      <xdr:rowOff>45357</xdr:rowOff>
    </xdr:to>
    <xdr:sp macro="" textlink="">
      <xdr:nvSpPr>
        <xdr:cNvPr id="662" name="楕円 661"/>
        <xdr:cNvSpPr/>
      </xdr:nvSpPr>
      <xdr:spPr>
        <a:xfrm>
          <a:off x="123698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133350</xdr:rowOff>
    </xdr:from>
    <xdr:to>
      <xdr:col>81</xdr:col>
      <xdr:colOff>50800</xdr:colOff>
      <xdr:row>101</xdr:row>
      <xdr:rowOff>166007</xdr:rowOff>
    </xdr:to>
    <xdr:cxnSp macro="">
      <xdr:nvCxnSpPr>
        <xdr:cNvPr id="663" name="直線コネクタ 662"/>
        <xdr:cNvCxnSpPr/>
      </xdr:nvCxnSpPr>
      <xdr:spPr>
        <a:xfrm flipV="1">
          <a:off x="12420600" y="17449800"/>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64" name="n_1aveValue【公民館】&#10;有形固定資産減価償却率"/>
        <xdr:cNvSpPr txBox="1"/>
      </xdr:nvSpPr>
      <xdr:spPr>
        <a:xfrm>
          <a:off x="12980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69141</xdr:rowOff>
    </xdr:from>
    <xdr:ext cx="405111" cy="259045"/>
    <xdr:sp macro="" textlink="">
      <xdr:nvSpPr>
        <xdr:cNvPr id="665" name="n_2aveValue【公民館】&#10;有形固定資産減価償却率"/>
        <xdr:cNvSpPr txBox="1"/>
      </xdr:nvSpPr>
      <xdr:spPr>
        <a:xfrm>
          <a:off x="12246619"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29227</xdr:rowOff>
    </xdr:from>
    <xdr:ext cx="405111" cy="259045"/>
    <xdr:sp macro="" textlink="">
      <xdr:nvSpPr>
        <xdr:cNvPr id="666" name="n_1mainValue【公民館】&#10;有形固定資産減価償却率"/>
        <xdr:cNvSpPr txBox="1"/>
      </xdr:nvSpPr>
      <xdr:spPr>
        <a:xfrm>
          <a:off x="129800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61884</xdr:rowOff>
    </xdr:from>
    <xdr:ext cx="405111" cy="259045"/>
    <xdr:sp macro="" textlink="">
      <xdr:nvSpPr>
        <xdr:cNvPr id="667" name="n_2mainValue【公民館】&#10;有形固定資産減価償却率"/>
        <xdr:cNvSpPr txBox="1"/>
      </xdr:nvSpPr>
      <xdr:spPr>
        <a:xfrm>
          <a:off x="12246619"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8" name="直線コネクタ 67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9" name="テキスト ボックス 67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0" name="直線コネクタ 67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1" name="テキスト ボックス 68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2" name="直線コネクタ 68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3" name="テキスト ボックス 68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4" name="直線コネクタ 68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5" name="テキスト ボックス 68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6" name="直線コネクタ 68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7" name="テキスト ボックス 686"/>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91" name="直線コネクタ 690"/>
        <xdr:cNvCxnSpPr/>
      </xdr:nvCxnSpPr>
      <xdr:spPr>
        <a:xfrm flipV="1">
          <a:off x="188461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92" name="【公民館】&#10;一人当たり面積最小値テキスト"/>
        <xdr:cNvSpPr txBox="1"/>
      </xdr:nvSpPr>
      <xdr:spPr>
        <a:xfrm>
          <a:off x="188849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93" name="直線コネクタ 692"/>
        <xdr:cNvCxnSpPr/>
      </xdr:nvCxnSpPr>
      <xdr:spPr>
        <a:xfrm>
          <a:off x="18786475" y="186289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94" name="【公民館】&#10;一人当たり面積最大値テキスト"/>
        <xdr:cNvSpPr txBox="1"/>
      </xdr:nvSpPr>
      <xdr:spPr>
        <a:xfrm>
          <a:off x="188849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95" name="直線コネクタ 694"/>
        <xdr:cNvCxnSpPr/>
      </xdr:nvCxnSpPr>
      <xdr:spPr>
        <a:xfrm>
          <a:off x="18786475" y="170516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25416</xdr:rowOff>
    </xdr:from>
    <xdr:ext cx="469744" cy="259045"/>
    <xdr:sp macro="" textlink="">
      <xdr:nvSpPr>
        <xdr:cNvPr id="696" name="【公民館】&#10;一人当たり面積平均値テキスト"/>
        <xdr:cNvSpPr txBox="1"/>
      </xdr:nvSpPr>
      <xdr:spPr>
        <a:xfrm>
          <a:off x="18884900" y="1802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7" name="フローチャート: 判断 696"/>
        <xdr:cNvSpPr/>
      </xdr:nvSpPr>
      <xdr:spPr>
        <a:xfrm>
          <a:off x="187960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98" name="フローチャート: 判断 697"/>
        <xdr:cNvSpPr/>
      </xdr:nvSpPr>
      <xdr:spPr>
        <a:xfrm>
          <a:off x="18100675" y="182257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99" name="フローチャート: 判断 698"/>
        <xdr:cNvSpPr/>
      </xdr:nvSpPr>
      <xdr:spPr>
        <a:xfrm>
          <a:off x="17325975"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0" name="テキスト ボックス 69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1" name="テキスト ボックス 70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2" name="テキスト ボックス 70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3" name="テキスト ボックス 70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4" name="テキスト ボックス 70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705" name="楕円 704"/>
        <xdr:cNvSpPr/>
      </xdr:nvSpPr>
      <xdr:spPr>
        <a:xfrm>
          <a:off x="187960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706" name="【公民館】&#10;一人当たり面積該当値テキスト"/>
        <xdr:cNvSpPr txBox="1"/>
      </xdr:nvSpPr>
      <xdr:spPr>
        <a:xfrm>
          <a:off x="188849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17780</xdr:rowOff>
    </xdr:from>
    <xdr:to>
      <xdr:col>112</xdr:col>
      <xdr:colOff>38100</xdr:colOff>
      <xdr:row>107</xdr:row>
      <xdr:rowOff>119380</xdr:rowOff>
    </xdr:to>
    <xdr:sp macro="" textlink="">
      <xdr:nvSpPr>
        <xdr:cNvPr id="707" name="楕円 706"/>
        <xdr:cNvSpPr/>
      </xdr:nvSpPr>
      <xdr:spPr>
        <a:xfrm>
          <a:off x="18100675" y="183629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68580</xdr:rowOff>
    </xdr:to>
    <xdr:cxnSp macro="">
      <xdr:nvCxnSpPr>
        <xdr:cNvPr id="708" name="直線コネクタ 707"/>
        <xdr:cNvCxnSpPr/>
      </xdr:nvCxnSpPr>
      <xdr:spPr>
        <a:xfrm flipV="1">
          <a:off x="18132425" y="18409920"/>
          <a:ext cx="7143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19686</xdr:rowOff>
    </xdr:from>
    <xdr:to>
      <xdr:col>107</xdr:col>
      <xdr:colOff>101600</xdr:colOff>
      <xdr:row>107</xdr:row>
      <xdr:rowOff>121286</xdr:rowOff>
    </xdr:to>
    <xdr:sp macro="" textlink="">
      <xdr:nvSpPr>
        <xdr:cNvPr id="709" name="楕円 708"/>
        <xdr:cNvSpPr/>
      </xdr:nvSpPr>
      <xdr:spPr>
        <a:xfrm>
          <a:off x="17325975" y="1836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68580</xdr:rowOff>
    </xdr:from>
    <xdr:to>
      <xdr:col>111</xdr:col>
      <xdr:colOff>177800</xdr:colOff>
      <xdr:row>107</xdr:row>
      <xdr:rowOff>70486</xdr:rowOff>
    </xdr:to>
    <xdr:cxnSp macro="">
      <xdr:nvCxnSpPr>
        <xdr:cNvPr id="710" name="直線コネクタ 709"/>
        <xdr:cNvCxnSpPr/>
      </xdr:nvCxnSpPr>
      <xdr:spPr>
        <a:xfrm flipV="1">
          <a:off x="17376775" y="18413730"/>
          <a:ext cx="7556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170197</xdr:rowOff>
    </xdr:from>
    <xdr:ext cx="469744" cy="259045"/>
    <xdr:sp macro="" textlink="">
      <xdr:nvSpPr>
        <xdr:cNvPr id="711" name="n_1aveValue【公民館】&#10;一人当たり面積"/>
        <xdr:cNvSpPr txBox="1"/>
      </xdr:nvSpPr>
      <xdr:spPr>
        <a:xfrm>
          <a:off x="1793247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712" name="n_2aveValue【公民館】&#10;一人当たり面積"/>
        <xdr:cNvSpPr txBox="1"/>
      </xdr:nvSpPr>
      <xdr:spPr>
        <a:xfrm>
          <a:off x="1717047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110507</xdr:rowOff>
    </xdr:from>
    <xdr:ext cx="469744" cy="259045"/>
    <xdr:sp macro="" textlink="">
      <xdr:nvSpPr>
        <xdr:cNvPr id="713" name="n_1mainValue【公民館】&#10;一人当たり面積"/>
        <xdr:cNvSpPr txBox="1"/>
      </xdr:nvSpPr>
      <xdr:spPr>
        <a:xfrm>
          <a:off x="17932477" y="184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112413</xdr:rowOff>
    </xdr:from>
    <xdr:ext cx="469744" cy="259045"/>
    <xdr:sp macro="" textlink="">
      <xdr:nvSpPr>
        <xdr:cNvPr id="714" name="n_2mainValue【公民館】&#10;一人当たり面積"/>
        <xdr:cNvSpPr txBox="1"/>
      </xdr:nvSpPr>
      <xdr:spPr>
        <a:xfrm>
          <a:off x="17170477" y="1845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類似団体と比較して特に有形固定資産減価償却率が高くなっている施設は、幼稚園・保育所、公営住宅、児童館、公民館である。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育所は延べ床面積の５３．０％が建設後３０年以上経過し、公営住宅施設は、延べ床面積の１９．５％が建築後４０年以上経過し、児童館は耐用年数を超えて利用している施設もあり、公民館は２館とも建築後３８年経過しており、有形固定資産減価償却率が高くなっている。公共施設等総合管理計画に基づき、施設の老朽化対策、集約化・複合化等に取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32,288
32,001
616.40
23,314,422
22,521,652
514,381
14,042,685
26,164,927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3659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39490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39878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3889375" y="723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39878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3889375" y="59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39878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38989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203575" y="66713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xdr:cNvSpPr/>
      </xdr:nvSpPr>
      <xdr:spPr>
        <a:xfrm>
          <a:off x="2428875"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69" name="楕円 68"/>
        <xdr:cNvSpPr/>
      </xdr:nvSpPr>
      <xdr:spPr>
        <a:xfrm>
          <a:off x="38989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162577</xdr:rowOff>
    </xdr:from>
    <xdr:ext cx="405111" cy="259045"/>
    <xdr:sp macro="" textlink="">
      <xdr:nvSpPr>
        <xdr:cNvPr id="70" name="【図書館】&#10;有形固定資産減価償却率該当値テキスト"/>
        <xdr:cNvSpPr txBox="1"/>
      </xdr:nvSpPr>
      <xdr:spPr>
        <a:xfrm>
          <a:off x="3987800"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165100</xdr:rowOff>
    </xdr:from>
    <xdr:to>
      <xdr:col>20</xdr:col>
      <xdr:colOff>38100</xdr:colOff>
      <xdr:row>39</xdr:row>
      <xdr:rowOff>95250</xdr:rowOff>
    </xdr:to>
    <xdr:sp macro="" textlink="">
      <xdr:nvSpPr>
        <xdr:cNvPr id="71" name="楕円 70"/>
        <xdr:cNvSpPr/>
      </xdr:nvSpPr>
      <xdr:spPr>
        <a:xfrm>
          <a:off x="3203575" y="6680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44450</xdr:rowOff>
    </xdr:to>
    <xdr:cxnSp macro="">
      <xdr:nvCxnSpPr>
        <xdr:cNvPr id="72" name="直線コネクタ 71"/>
        <xdr:cNvCxnSpPr/>
      </xdr:nvCxnSpPr>
      <xdr:spPr>
        <a:xfrm flipV="1">
          <a:off x="3235325" y="6705600"/>
          <a:ext cx="7143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55880</xdr:rowOff>
    </xdr:from>
    <xdr:to>
      <xdr:col>15</xdr:col>
      <xdr:colOff>101600</xdr:colOff>
      <xdr:row>39</xdr:row>
      <xdr:rowOff>157480</xdr:rowOff>
    </xdr:to>
    <xdr:sp macro="" textlink="">
      <xdr:nvSpPr>
        <xdr:cNvPr id="73" name="楕円 72"/>
        <xdr:cNvSpPr/>
      </xdr:nvSpPr>
      <xdr:spPr>
        <a:xfrm>
          <a:off x="2428875"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44450</xdr:rowOff>
    </xdr:from>
    <xdr:to>
      <xdr:col>19</xdr:col>
      <xdr:colOff>177800</xdr:colOff>
      <xdr:row>39</xdr:row>
      <xdr:rowOff>106680</xdr:rowOff>
    </xdr:to>
    <xdr:cxnSp macro="">
      <xdr:nvCxnSpPr>
        <xdr:cNvPr id="74" name="直線コネクタ 73"/>
        <xdr:cNvCxnSpPr/>
      </xdr:nvCxnSpPr>
      <xdr:spPr>
        <a:xfrm flipV="1">
          <a:off x="2479675" y="6731000"/>
          <a:ext cx="7556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102887</xdr:rowOff>
    </xdr:from>
    <xdr:ext cx="405111" cy="259045"/>
    <xdr:sp macro="" textlink="">
      <xdr:nvSpPr>
        <xdr:cNvPr id="75" name="n_1aveValue【図書館】&#10;有形固定資産減価償却率"/>
        <xdr:cNvSpPr txBox="1"/>
      </xdr:nvSpPr>
      <xdr:spPr>
        <a:xfrm>
          <a:off x="306769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6" name="n_2aveValue【図書館】&#10;有形固定資産減価償却率"/>
        <xdr:cNvSpPr txBox="1"/>
      </xdr:nvSpPr>
      <xdr:spPr>
        <a:xfrm>
          <a:off x="230569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86377</xdr:rowOff>
    </xdr:from>
    <xdr:ext cx="405111" cy="259045"/>
    <xdr:sp macro="" textlink="">
      <xdr:nvSpPr>
        <xdr:cNvPr id="77" name="n_1mainValue【図書館】&#10;有形固定資産減価償却率"/>
        <xdr:cNvSpPr txBox="1"/>
      </xdr:nvSpPr>
      <xdr:spPr>
        <a:xfrm>
          <a:off x="3067694"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148607</xdr:rowOff>
    </xdr:from>
    <xdr:ext cx="405111" cy="259045"/>
    <xdr:sp macro="" textlink="">
      <xdr:nvSpPr>
        <xdr:cNvPr id="78" name="n_2mainValue【図書館】&#10;有形固定資産減価償却率"/>
        <xdr:cNvSpPr txBox="1"/>
      </xdr:nvSpPr>
      <xdr:spPr>
        <a:xfrm>
          <a:off x="2305694"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102" name="直線コネクタ 101"/>
        <xdr:cNvCxnSpPr/>
      </xdr:nvCxnSpPr>
      <xdr:spPr>
        <a:xfrm flipV="1">
          <a:off x="8905240"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3" name="【図書館】&#10;一人当たり面積最小値テキスト"/>
        <xdr:cNvSpPr txBox="1"/>
      </xdr:nvSpPr>
      <xdr:spPr>
        <a:xfrm>
          <a:off x="8943975"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4" name="直線コネクタ 103"/>
        <xdr:cNvCxnSpPr/>
      </xdr:nvCxnSpPr>
      <xdr:spPr>
        <a:xfrm>
          <a:off x="8845550" y="71551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5" name="【図書館】&#10;一人当たり面積最大値テキスト"/>
        <xdr:cNvSpPr txBox="1"/>
      </xdr:nvSpPr>
      <xdr:spPr>
        <a:xfrm>
          <a:off x="8943975"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6" name="直線コネクタ 105"/>
        <xdr:cNvCxnSpPr/>
      </xdr:nvCxnSpPr>
      <xdr:spPr>
        <a:xfrm>
          <a:off x="8845550" y="5638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7" name="【図書館】&#10;一人当たり面積平均値テキスト"/>
        <xdr:cNvSpPr txBox="1"/>
      </xdr:nvSpPr>
      <xdr:spPr>
        <a:xfrm>
          <a:off x="8943975"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8" name="フローチャート: 判断 107"/>
        <xdr:cNvSpPr/>
      </xdr:nvSpPr>
      <xdr:spPr>
        <a:xfrm>
          <a:off x="8883650" y="67081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9" name="フローチャート: 判断 108"/>
        <xdr:cNvSpPr/>
      </xdr:nvSpPr>
      <xdr:spPr>
        <a:xfrm>
          <a:off x="815975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10" name="フローチャート: 判断 109"/>
        <xdr:cNvSpPr/>
      </xdr:nvSpPr>
      <xdr:spPr>
        <a:xfrm>
          <a:off x="7413625" y="67462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154940</xdr:rowOff>
    </xdr:from>
    <xdr:to>
      <xdr:col>55</xdr:col>
      <xdr:colOff>50800</xdr:colOff>
      <xdr:row>41</xdr:row>
      <xdr:rowOff>85090</xdr:rowOff>
    </xdr:to>
    <xdr:sp macro="" textlink="">
      <xdr:nvSpPr>
        <xdr:cNvPr id="116" name="楕円 115"/>
        <xdr:cNvSpPr/>
      </xdr:nvSpPr>
      <xdr:spPr>
        <a:xfrm>
          <a:off x="8883650" y="70129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69867</xdr:rowOff>
    </xdr:from>
    <xdr:ext cx="469744" cy="259045"/>
    <xdr:sp macro="" textlink="">
      <xdr:nvSpPr>
        <xdr:cNvPr id="117" name="【図書館】&#10;一人当たり面積該当値テキスト"/>
        <xdr:cNvSpPr txBox="1"/>
      </xdr:nvSpPr>
      <xdr:spPr>
        <a:xfrm>
          <a:off x="8943975"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18" name="楕円 117"/>
        <xdr:cNvSpPr/>
      </xdr:nvSpPr>
      <xdr:spPr>
        <a:xfrm>
          <a:off x="815975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34290</xdr:rowOff>
    </xdr:from>
    <xdr:to>
      <xdr:col>55</xdr:col>
      <xdr:colOff>0</xdr:colOff>
      <xdr:row>41</xdr:row>
      <xdr:rowOff>34290</xdr:rowOff>
    </xdr:to>
    <xdr:cxnSp macro="">
      <xdr:nvCxnSpPr>
        <xdr:cNvPr id="119" name="直線コネクタ 118"/>
        <xdr:cNvCxnSpPr/>
      </xdr:nvCxnSpPr>
      <xdr:spPr>
        <a:xfrm>
          <a:off x="8210550" y="706374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20" name="楕円 119"/>
        <xdr:cNvSpPr/>
      </xdr:nvSpPr>
      <xdr:spPr>
        <a:xfrm>
          <a:off x="7413625" y="67386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102870</xdr:rowOff>
    </xdr:from>
    <xdr:to>
      <xdr:col>50</xdr:col>
      <xdr:colOff>114300</xdr:colOff>
      <xdr:row>41</xdr:row>
      <xdr:rowOff>34290</xdr:rowOff>
    </xdr:to>
    <xdr:cxnSp macro="">
      <xdr:nvCxnSpPr>
        <xdr:cNvPr id="121" name="直線コネクタ 120"/>
        <xdr:cNvCxnSpPr/>
      </xdr:nvCxnSpPr>
      <xdr:spPr>
        <a:xfrm>
          <a:off x="7445375" y="6789420"/>
          <a:ext cx="765175"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170197</xdr:rowOff>
    </xdr:from>
    <xdr:ext cx="469744" cy="259045"/>
    <xdr:sp macro="" textlink="">
      <xdr:nvSpPr>
        <xdr:cNvPr id="122" name="n_1aveValue【図書館】&#10;一人当たり面積"/>
        <xdr:cNvSpPr txBox="1"/>
      </xdr:nvSpPr>
      <xdr:spPr>
        <a:xfrm>
          <a:off x="7991552"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23" name="n_2aveValue【図書館】&#10;一人当たり面積"/>
        <xdr:cNvSpPr txBox="1"/>
      </xdr:nvSpPr>
      <xdr:spPr>
        <a:xfrm>
          <a:off x="72581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76217</xdr:rowOff>
    </xdr:from>
    <xdr:ext cx="469744" cy="259045"/>
    <xdr:sp macro="" textlink="">
      <xdr:nvSpPr>
        <xdr:cNvPr id="124" name="n_1mainValue【図書館】&#10;一人当たり面積"/>
        <xdr:cNvSpPr txBox="1"/>
      </xdr:nvSpPr>
      <xdr:spPr>
        <a:xfrm>
          <a:off x="7991552"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170197</xdr:rowOff>
    </xdr:from>
    <xdr:ext cx="469744" cy="259045"/>
    <xdr:sp macro="" textlink="">
      <xdr:nvSpPr>
        <xdr:cNvPr id="125" name="n_2mainValue【図書館】&#10;一人当たり面積"/>
        <xdr:cNvSpPr txBox="1"/>
      </xdr:nvSpPr>
      <xdr:spPr>
        <a:xfrm>
          <a:off x="72581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50" name="直線コネクタ 149"/>
        <xdr:cNvCxnSpPr/>
      </xdr:nvCxnSpPr>
      <xdr:spPr>
        <a:xfrm flipV="1">
          <a:off x="39490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51" name="【体育館・プール】&#10;有形固定資産減価償却率最小値テキスト"/>
        <xdr:cNvSpPr txBox="1"/>
      </xdr:nvSpPr>
      <xdr:spPr>
        <a:xfrm>
          <a:off x="39878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52" name="直線コネクタ 151"/>
        <xdr:cNvCxnSpPr/>
      </xdr:nvCxnSpPr>
      <xdr:spPr>
        <a:xfrm>
          <a:off x="3889375" y="1096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53" name="【体育館・プール】&#10;有形固定資産減価償却率最大値テキスト"/>
        <xdr:cNvSpPr txBox="1"/>
      </xdr:nvSpPr>
      <xdr:spPr>
        <a:xfrm>
          <a:off x="39878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54" name="直線コネクタ 153"/>
        <xdr:cNvCxnSpPr/>
      </xdr:nvCxnSpPr>
      <xdr:spPr>
        <a:xfrm>
          <a:off x="3889375" y="95516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5" name="【体育館・プール】&#10;有形固定資産減価償却率平均値テキスト"/>
        <xdr:cNvSpPr txBox="1"/>
      </xdr:nvSpPr>
      <xdr:spPr>
        <a:xfrm>
          <a:off x="39878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6" name="フローチャート: 判断 155"/>
        <xdr:cNvSpPr/>
      </xdr:nvSpPr>
      <xdr:spPr>
        <a:xfrm>
          <a:off x="38989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7" name="フローチャート: 判断 156"/>
        <xdr:cNvSpPr/>
      </xdr:nvSpPr>
      <xdr:spPr>
        <a:xfrm>
          <a:off x="3203575" y="1023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8" name="フローチャート: 判断 157"/>
        <xdr:cNvSpPr/>
      </xdr:nvSpPr>
      <xdr:spPr>
        <a:xfrm>
          <a:off x="2428875"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64" name="楕円 163"/>
        <xdr:cNvSpPr/>
      </xdr:nvSpPr>
      <xdr:spPr>
        <a:xfrm>
          <a:off x="38989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81932</xdr:rowOff>
    </xdr:from>
    <xdr:ext cx="405111" cy="259045"/>
    <xdr:sp macro="" textlink="">
      <xdr:nvSpPr>
        <xdr:cNvPr id="165" name="【体育館・プール】&#10;有形固定資産減価償却率該当値テキスト"/>
        <xdr:cNvSpPr txBox="1"/>
      </xdr:nvSpPr>
      <xdr:spPr>
        <a:xfrm>
          <a:off x="39878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66" name="楕円 165"/>
        <xdr:cNvSpPr/>
      </xdr:nvSpPr>
      <xdr:spPr>
        <a:xfrm>
          <a:off x="3203575" y="102552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19050</xdr:rowOff>
    </xdr:to>
    <xdr:cxnSp macro="">
      <xdr:nvCxnSpPr>
        <xdr:cNvPr id="167" name="直線コネクタ 166"/>
        <xdr:cNvCxnSpPr/>
      </xdr:nvCxnSpPr>
      <xdr:spPr>
        <a:xfrm flipV="1">
          <a:off x="3235325" y="10269855"/>
          <a:ext cx="7143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116840</xdr:rowOff>
    </xdr:from>
    <xdr:to>
      <xdr:col>15</xdr:col>
      <xdr:colOff>101600</xdr:colOff>
      <xdr:row>62</xdr:row>
      <xdr:rowOff>46990</xdr:rowOff>
    </xdr:to>
    <xdr:sp macro="" textlink="">
      <xdr:nvSpPr>
        <xdr:cNvPr id="168" name="楕円 167"/>
        <xdr:cNvSpPr/>
      </xdr:nvSpPr>
      <xdr:spPr>
        <a:xfrm>
          <a:off x="2428875"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61</xdr:row>
      <xdr:rowOff>167640</xdr:rowOff>
    </xdr:to>
    <xdr:cxnSp macro="">
      <xdr:nvCxnSpPr>
        <xdr:cNvPr id="169" name="直線コネクタ 168"/>
        <xdr:cNvCxnSpPr/>
      </xdr:nvCxnSpPr>
      <xdr:spPr>
        <a:xfrm flipV="1">
          <a:off x="2479675" y="10306050"/>
          <a:ext cx="75565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70" name="n_1aveValue【体育館・プール】&#10;有形固定資産減価償却率"/>
        <xdr:cNvSpPr txBox="1"/>
      </xdr:nvSpPr>
      <xdr:spPr>
        <a:xfrm>
          <a:off x="306769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71" name="n_2aveValue【体育館・プール】&#10;有形固定資産減価償却率"/>
        <xdr:cNvSpPr txBox="1"/>
      </xdr:nvSpPr>
      <xdr:spPr>
        <a:xfrm>
          <a:off x="230569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60977</xdr:rowOff>
    </xdr:from>
    <xdr:ext cx="405111" cy="259045"/>
    <xdr:sp macro="" textlink="">
      <xdr:nvSpPr>
        <xdr:cNvPr id="172" name="n_1mainValue【体育館・プール】&#10;有形固定資産減価償却率"/>
        <xdr:cNvSpPr txBox="1"/>
      </xdr:nvSpPr>
      <xdr:spPr>
        <a:xfrm>
          <a:off x="306769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73" name="n_2mainValue【体育館・プール】&#10;有形固定資産減価償却率"/>
        <xdr:cNvSpPr txBox="1"/>
      </xdr:nvSpPr>
      <xdr:spPr>
        <a:xfrm>
          <a:off x="230569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95" name="テキスト ボックス 194"/>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97" name="直線コネクタ 196"/>
        <xdr:cNvCxnSpPr/>
      </xdr:nvCxnSpPr>
      <xdr:spPr>
        <a:xfrm flipV="1">
          <a:off x="8905240"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98" name="【体育館・プール】&#10;一人当たり面積最小値テキスト"/>
        <xdr:cNvSpPr txBox="1"/>
      </xdr:nvSpPr>
      <xdr:spPr>
        <a:xfrm>
          <a:off x="8943975"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9" name="直線コネクタ 198"/>
        <xdr:cNvCxnSpPr/>
      </xdr:nvCxnSpPr>
      <xdr:spPr>
        <a:xfrm>
          <a:off x="8845550" y="110379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200" name="【体育館・プール】&#10;一人当たり面積最大値テキスト"/>
        <xdr:cNvSpPr txBox="1"/>
      </xdr:nvSpPr>
      <xdr:spPr>
        <a:xfrm>
          <a:off x="8943975"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201" name="直線コネクタ 200"/>
        <xdr:cNvCxnSpPr/>
      </xdr:nvCxnSpPr>
      <xdr:spPr>
        <a:xfrm>
          <a:off x="8845550" y="9552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202" name="【体育館・プール】&#10;一人当たり面積平均値テキスト"/>
        <xdr:cNvSpPr txBox="1"/>
      </xdr:nvSpPr>
      <xdr:spPr>
        <a:xfrm>
          <a:off x="8943975"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203" name="フローチャート: 判断 202"/>
        <xdr:cNvSpPr/>
      </xdr:nvSpPr>
      <xdr:spPr>
        <a:xfrm>
          <a:off x="8883650" y="109071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204" name="フローチャート: 判断 203"/>
        <xdr:cNvSpPr/>
      </xdr:nvSpPr>
      <xdr:spPr>
        <a:xfrm>
          <a:off x="815975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205" name="フローチャート: 判断 204"/>
        <xdr:cNvSpPr/>
      </xdr:nvSpPr>
      <xdr:spPr>
        <a:xfrm>
          <a:off x="7413625" y="109482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15684</xdr:rowOff>
    </xdr:from>
    <xdr:to>
      <xdr:col>55</xdr:col>
      <xdr:colOff>50800</xdr:colOff>
      <xdr:row>63</xdr:row>
      <xdr:rowOff>117284</xdr:rowOff>
    </xdr:to>
    <xdr:sp macro="" textlink="">
      <xdr:nvSpPr>
        <xdr:cNvPr id="211" name="楕円 210"/>
        <xdr:cNvSpPr/>
      </xdr:nvSpPr>
      <xdr:spPr>
        <a:xfrm>
          <a:off x="8883650" y="108170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38561</xdr:rowOff>
    </xdr:from>
    <xdr:ext cx="469744" cy="259045"/>
    <xdr:sp macro="" textlink="">
      <xdr:nvSpPr>
        <xdr:cNvPr id="212" name="【体育館・プール】&#10;一人当たり面積該当値テキスト"/>
        <xdr:cNvSpPr txBox="1"/>
      </xdr:nvSpPr>
      <xdr:spPr>
        <a:xfrm>
          <a:off x="8943975" y="1066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17780</xdr:rowOff>
    </xdr:from>
    <xdr:to>
      <xdr:col>50</xdr:col>
      <xdr:colOff>165100</xdr:colOff>
      <xdr:row>63</xdr:row>
      <xdr:rowOff>119380</xdr:rowOff>
    </xdr:to>
    <xdr:sp macro="" textlink="">
      <xdr:nvSpPr>
        <xdr:cNvPr id="213" name="楕円 212"/>
        <xdr:cNvSpPr/>
      </xdr:nvSpPr>
      <xdr:spPr>
        <a:xfrm>
          <a:off x="815975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66484</xdr:rowOff>
    </xdr:from>
    <xdr:to>
      <xdr:col>55</xdr:col>
      <xdr:colOff>0</xdr:colOff>
      <xdr:row>63</xdr:row>
      <xdr:rowOff>68580</xdr:rowOff>
    </xdr:to>
    <xdr:cxnSp macro="">
      <xdr:nvCxnSpPr>
        <xdr:cNvPr id="214" name="直線コネクタ 213"/>
        <xdr:cNvCxnSpPr/>
      </xdr:nvCxnSpPr>
      <xdr:spPr>
        <a:xfrm flipV="1">
          <a:off x="8210550" y="10867834"/>
          <a:ext cx="695325"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150368</xdr:rowOff>
    </xdr:from>
    <xdr:to>
      <xdr:col>46</xdr:col>
      <xdr:colOff>38100</xdr:colOff>
      <xdr:row>64</xdr:row>
      <xdr:rowOff>80518</xdr:rowOff>
    </xdr:to>
    <xdr:sp macro="" textlink="">
      <xdr:nvSpPr>
        <xdr:cNvPr id="215" name="楕円 214"/>
        <xdr:cNvSpPr/>
      </xdr:nvSpPr>
      <xdr:spPr>
        <a:xfrm>
          <a:off x="7413625" y="109517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68580</xdr:rowOff>
    </xdr:from>
    <xdr:to>
      <xdr:col>50</xdr:col>
      <xdr:colOff>114300</xdr:colOff>
      <xdr:row>64</xdr:row>
      <xdr:rowOff>29718</xdr:rowOff>
    </xdr:to>
    <xdr:cxnSp macro="">
      <xdr:nvCxnSpPr>
        <xdr:cNvPr id="216" name="直線コネクタ 215"/>
        <xdr:cNvCxnSpPr/>
      </xdr:nvCxnSpPr>
      <xdr:spPr>
        <a:xfrm flipV="1">
          <a:off x="7445375" y="10869930"/>
          <a:ext cx="765175"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17" name="n_1aveValue【体育館・プール】&#10;一人当たり面積"/>
        <xdr:cNvSpPr txBox="1"/>
      </xdr:nvSpPr>
      <xdr:spPr>
        <a:xfrm>
          <a:off x="7991552"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18" name="n_2aveValue【体育館・プール】&#10;一人当たり面積"/>
        <xdr:cNvSpPr txBox="1"/>
      </xdr:nvSpPr>
      <xdr:spPr>
        <a:xfrm>
          <a:off x="72581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135907</xdr:rowOff>
    </xdr:from>
    <xdr:ext cx="469744" cy="259045"/>
    <xdr:sp macro="" textlink="">
      <xdr:nvSpPr>
        <xdr:cNvPr id="219" name="n_1mainValue【体育館・プール】&#10;一人当たり面積"/>
        <xdr:cNvSpPr txBox="1"/>
      </xdr:nvSpPr>
      <xdr:spPr>
        <a:xfrm>
          <a:off x="7991552"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71645</xdr:rowOff>
    </xdr:from>
    <xdr:ext cx="469744" cy="259045"/>
    <xdr:sp macro="" textlink="">
      <xdr:nvSpPr>
        <xdr:cNvPr id="220" name="n_2mainValue【体育館・プール】&#10;一人当たり面積"/>
        <xdr:cNvSpPr txBox="1"/>
      </xdr:nvSpPr>
      <xdr:spPr>
        <a:xfrm>
          <a:off x="7258127"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45" name="直線コネクタ 244"/>
        <xdr:cNvCxnSpPr/>
      </xdr:nvCxnSpPr>
      <xdr:spPr>
        <a:xfrm flipV="1">
          <a:off x="39490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46" name="【福祉施設】&#10;有形固定資産減価償却率最小値テキスト"/>
        <xdr:cNvSpPr txBox="1"/>
      </xdr:nvSpPr>
      <xdr:spPr>
        <a:xfrm>
          <a:off x="39878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47" name="直線コネクタ 246"/>
        <xdr:cNvCxnSpPr/>
      </xdr:nvCxnSpPr>
      <xdr:spPr>
        <a:xfrm>
          <a:off x="3889375" y="148932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8" name="【福祉施設】&#10;有形固定資産減価償却率最大値テキスト"/>
        <xdr:cNvSpPr txBox="1"/>
      </xdr:nvSpPr>
      <xdr:spPr>
        <a:xfrm>
          <a:off x="39878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9" name="直線コネクタ 248"/>
        <xdr:cNvCxnSpPr/>
      </xdr:nvCxnSpPr>
      <xdr:spPr>
        <a:xfrm>
          <a:off x="3889375" y="133788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250" name="【福祉施設】&#10;有形固定資産減価償却率平均値テキスト"/>
        <xdr:cNvSpPr txBox="1"/>
      </xdr:nvSpPr>
      <xdr:spPr>
        <a:xfrm>
          <a:off x="39878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51" name="フローチャート: 判断 250"/>
        <xdr:cNvSpPr/>
      </xdr:nvSpPr>
      <xdr:spPr>
        <a:xfrm>
          <a:off x="38989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52" name="フローチャート: 判断 251"/>
        <xdr:cNvSpPr/>
      </xdr:nvSpPr>
      <xdr:spPr>
        <a:xfrm>
          <a:off x="3203575" y="14152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3" name="フローチャート: 判断 252"/>
        <xdr:cNvSpPr/>
      </xdr:nvSpPr>
      <xdr:spPr>
        <a:xfrm>
          <a:off x="2428875"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259" name="楕円 258"/>
        <xdr:cNvSpPr/>
      </xdr:nvSpPr>
      <xdr:spPr>
        <a:xfrm>
          <a:off x="38989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40657</xdr:rowOff>
    </xdr:from>
    <xdr:ext cx="405111" cy="259045"/>
    <xdr:sp macro="" textlink="">
      <xdr:nvSpPr>
        <xdr:cNvPr id="260" name="【福祉施設】&#10;有形固定資産減価償却率該当値テキスト"/>
        <xdr:cNvSpPr txBox="1"/>
      </xdr:nvSpPr>
      <xdr:spPr>
        <a:xfrm>
          <a:off x="3987800"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261" name="楕円 260"/>
        <xdr:cNvSpPr/>
      </xdr:nvSpPr>
      <xdr:spPr>
        <a:xfrm>
          <a:off x="3203575" y="141166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108586</xdr:rowOff>
    </xdr:to>
    <xdr:cxnSp macro="">
      <xdr:nvCxnSpPr>
        <xdr:cNvPr id="262" name="直線コネクタ 261"/>
        <xdr:cNvCxnSpPr/>
      </xdr:nvCxnSpPr>
      <xdr:spPr>
        <a:xfrm flipV="1">
          <a:off x="3235325" y="14127480"/>
          <a:ext cx="7143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145414</xdr:rowOff>
    </xdr:from>
    <xdr:to>
      <xdr:col>15</xdr:col>
      <xdr:colOff>101600</xdr:colOff>
      <xdr:row>83</xdr:row>
      <xdr:rowOff>75564</xdr:rowOff>
    </xdr:to>
    <xdr:sp macro="" textlink="">
      <xdr:nvSpPr>
        <xdr:cNvPr id="263" name="楕円 262"/>
        <xdr:cNvSpPr/>
      </xdr:nvSpPr>
      <xdr:spPr>
        <a:xfrm>
          <a:off x="2428875"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108586</xdr:rowOff>
    </xdr:from>
    <xdr:to>
      <xdr:col>19</xdr:col>
      <xdr:colOff>177800</xdr:colOff>
      <xdr:row>83</xdr:row>
      <xdr:rowOff>24764</xdr:rowOff>
    </xdr:to>
    <xdr:cxnSp macro="">
      <xdr:nvCxnSpPr>
        <xdr:cNvPr id="264" name="直線コネクタ 263"/>
        <xdr:cNvCxnSpPr/>
      </xdr:nvCxnSpPr>
      <xdr:spPr>
        <a:xfrm flipV="1">
          <a:off x="2479675" y="14167486"/>
          <a:ext cx="75565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15257</xdr:rowOff>
    </xdr:from>
    <xdr:ext cx="405111" cy="259045"/>
    <xdr:sp macro="" textlink="">
      <xdr:nvSpPr>
        <xdr:cNvPr id="265" name="n_1aveValue【福祉施設】&#10;有形固定資産減価償却率"/>
        <xdr:cNvSpPr txBox="1"/>
      </xdr:nvSpPr>
      <xdr:spPr>
        <a:xfrm>
          <a:off x="306769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66" name="n_2aveValue【福祉施設】&#10;有形固定資産減価償却率"/>
        <xdr:cNvSpPr txBox="1"/>
      </xdr:nvSpPr>
      <xdr:spPr>
        <a:xfrm>
          <a:off x="230569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4463</xdr:rowOff>
    </xdr:from>
    <xdr:ext cx="405111" cy="259045"/>
    <xdr:sp macro="" textlink="">
      <xdr:nvSpPr>
        <xdr:cNvPr id="267" name="n_1mainValue【福祉施設】&#10;有形固定資産減価償却率"/>
        <xdr:cNvSpPr txBox="1"/>
      </xdr:nvSpPr>
      <xdr:spPr>
        <a:xfrm>
          <a:off x="306769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68" name="n_2mainValue【福祉施設】&#10;有形固定資産減価償却率"/>
        <xdr:cNvSpPr txBox="1"/>
      </xdr:nvSpPr>
      <xdr:spPr>
        <a:xfrm>
          <a:off x="230569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9" name="直線コネクタ 278"/>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0" name="テキスト ボックス 279"/>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1" name="直線コネクタ 280"/>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2" name="テキスト ボックス 281"/>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3" name="直線コネクタ 282"/>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4" name="テキスト ボックス 283"/>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5" name="直線コネクタ 284"/>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6" name="テキスト ボックス 285"/>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90" name="直線コネクタ 289"/>
        <xdr:cNvCxnSpPr/>
      </xdr:nvCxnSpPr>
      <xdr:spPr>
        <a:xfrm flipV="1">
          <a:off x="8905240"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91" name="【福祉施設】&#10;一人当たり面積最小値テキスト"/>
        <xdr:cNvSpPr txBox="1"/>
      </xdr:nvSpPr>
      <xdr:spPr>
        <a:xfrm>
          <a:off x="8943975"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92" name="直線コネクタ 291"/>
        <xdr:cNvCxnSpPr/>
      </xdr:nvCxnSpPr>
      <xdr:spPr>
        <a:xfrm>
          <a:off x="8845550" y="1477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93" name="【福祉施設】&#10;一人当たり面積最大値テキスト"/>
        <xdr:cNvSpPr txBox="1"/>
      </xdr:nvSpPr>
      <xdr:spPr>
        <a:xfrm>
          <a:off x="8943975"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94" name="直線コネクタ 293"/>
        <xdr:cNvCxnSpPr/>
      </xdr:nvCxnSpPr>
      <xdr:spPr>
        <a:xfrm>
          <a:off x="8845550" y="134203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95" name="【福祉施設】&#10;一人当たり面積平均値テキスト"/>
        <xdr:cNvSpPr txBox="1"/>
      </xdr:nvSpPr>
      <xdr:spPr>
        <a:xfrm>
          <a:off x="8943975"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96" name="フローチャート: 判断 295"/>
        <xdr:cNvSpPr/>
      </xdr:nvSpPr>
      <xdr:spPr>
        <a:xfrm>
          <a:off x="8883650" y="1444167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97" name="フローチャート: 判断 296"/>
        <xdr:cNvSpPr/>
      </xdr:nvSpPr>
      <xdr:spPr>
        <a:xfrm>
          <a:off x="815975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98" name="フローチャート: 判断 297"/>
        <xdr:cNvSpPr/>
      </xdr:nvSpPr>
      <xdr:spPr>
        <a:xfrm>
          <a:off x="7413625" y="1445539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04" name="楕円 303"/>
        <xdr:cNvSpPr/>
      </xdr:nvSpPr>
      <xdr:spPr>
        <a:xfrm>
          <a:off x="8883650" y="1445082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27449</xdr:rowOff>
    </xdr:from>
    <xdr:ext cx="469744" cy="259045"/>
    <xdr:sp macro="" textlink="">
      <xdr:nvSpPr>
        <xdr:cNvPr id="305" name="【福祉施設】&#10;一人当たり面積該当値テキスト"/>
        <xdr:cNvSpPr txBox="1"/>
      </xdr:nvSpPr>
      <xdr:spPr>
        <a:xfrm>
          <a:off x="8943975" y="14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53594</xdr:rowOff>
    </xdr:from>
    <xdr:to>
      <xdr:col>50</xdr:col>
      <xdr:colOff>165100</xdr:colOff>
      <xdr:row>84</xdr:row>
      <xdr:rowOff>155194</xdr:rowOff>
    </xdr:to>
    <xdr:sp macro="" textlink="">
      <xdr:nvSpPr>
        <xdr:cNvPr id="306" name="楕円 305"/>
        <xdr:cNvSpPr/>
      </xdr:nvSpPr>
      <xdr:spPr>
        <a:xfrm>
          <a:off x="815975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99822</xdr:rowOff>
    </xdr:from>
    <xdr:to>
      <xdr:col>55</xdr:col>
      <xdr:colOff>0</xdr:colOff>
      <xdr:row>84</xdr:row>
      <xdr:rowOff>104394</xdr:rowOff>
    </xdr:to>
    <xdr:cxnSp macro="">
      <xdr:nvCxnSpPr>
        <xdr:cNvPr id="307" name="直線コネクタ 306"/>
        <xdr:cNvCxnSpPr/>
      </xdr:nvCxnSpPr>
      <xdr:spPr>
        <a:xfrm flipV="1">
          <a:off x="8210550" y="14501622"/>
          <a:ext cx="6953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12446</xdr:rowOff>
    </xdr:from>
    <xdr:to>
      <xdr:col>46</xdr:col>
      <xdr:colOff>38100</xdr:colOff>
      <xdr:row>83</xdr:row>
      <xdr:rowOff>114046</xdr:rowOff>
    </xdr:to>
    <xdr:sp macro="" textlink="">
      <xdr:nvSpPr>
        <xdr:cNvPr id="308" name="楕円 307"/>
        <xdr:cNvSpPr/>
      </xdr:nvSpPr>
      <xdr:spPr>
        <a:xfrm>
          <a:off x="7413625" y="1424279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63246</xdr:rowOff>
    </xdr:from>
    <xdr:to>
      <xdr:col>50</xdr:col>
      <xdr:colOff>114300</xdr:colOff>
      <xdr:row>84</xdr:row>
      <xdr:rowOff>104394</xdr:rowOff>
    </xdr:to>
    <xdr:cxnSp macro="">
      <xdr:nvCxnSpPr>
        <xdr:cNvPr id="309" name="直線コネクタ 308"/>
        <xdr:cNvCxnSpPr/>
      </xdr:nvCxnSpPr>
      <xdr:spPr>
        <a:xfrm>
          <a:off x="7445375" y="14293596"/>
          <a:ext cx="765175" cy="2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310" name="n_1aveValue【福祉施設】&#10;一人当たり面積"/>
        <xdr:cNvSpPr txBox="1"/>
      </xdr:nvSpPr>
      <xdr:spPr>
        <a:xfrm>
          <a:off x="7991552"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146321</xdr:rowOff>
    </xdr:from>
    <xdr:ext cx="469744" cy="259045"/>
    <xdr:sp macro="" textlink="">
      <xdr:nvSpPr>
        <xdr:cNvPr id="311" name="n_2aveValue【福祉施設】&#10;一人当たり面積"/>
        <xdr:cNvSpPr txBox="1"/>
      </xdr:nvSpPr>
      <xdr:spPr>
        <a:xfrm>
          <a:off x="7258127"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146321</xdr:rowOff>
    </xdr:from>
    <xdr:ext cx="469744" cy="259045"/>
    <xdr:sp macro="" textlink="">
      <xdr:nvSpPr>
        <xdr:cNvPr id="312" name="n_1mainValue【福祉施設】&#10;一人当たり面積"/>
        <xdr:cNvSpPr txBox="1"/>
      </xdr:nvSpPr>
      <xdr:spPr>
        <a:xfrm>
          <a:off x="7991552" y="1454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130573</xdr:rowOff>
    </xdr:from>
    <xdr:ext cx="469744" cy="259045"/>
    <xdr:sp macro="" textlink="">
      <xdr:nvSpPr>
        <xdr:cNvPr id="313" name="n_2mainValue【福祉施設】&#10;一人当たり面積"/>
        <xdr:cNvSpPr txBox="1"/>
      </xdr:nvSpPr>
      <xdr:spPr>
        <a:xfrm>
          <a:off x="7258127" y="140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25" name="テキスト ボックス 324"/>
        <xdr:cNvSpPr txBox="1"/>
      </xdr:nvSpPr>
      <xdr:spPr>
        <a:xfrm>
          <a:off x="3659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662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37" name="直線コネクタ 336"/>
        <xdr:cNvCxnSpPr/>
      </xdr:nvCxnSpPr>
      <xdr:spPr>
        <a:xfrm flipV="1">
          <a:off x="39490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38" name="【市民会館】&#10;有形固定資産減価償却率最小値テキスト"/>
        <xdr:cNvSpPr txBox="1"/>
      </xdr:nvSpPr>
      <xdr:spPr>
        <a:xfrm>
          <a:off x="39878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39" name="直線コネクタ 338"/>
        <xdr:cNvCxnSpPr/>
      </xdr:nvCxnSpPr>
      <xdr:spPr>
        <a:xfrm>
          <a:off x="3889375" y="1866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0" name="【市民会館】&#10;有形固定資産減価償却率最大値テキスト"/>
        <xdr:cNvSpPr txBox="1"/>
      </xdr:nvSpPr>
      <xdr:spPr>
        <a:xfrm>
          <a:off x="39878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1" name="直線コネクタ 340"/>
        <xdr:cNvCxnSpPr/>
      </xdr:nvCxnSpPr>
      <xdr:spPr>
        <a:xfrm>
          <a:off x="3889375" y="1739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342" name="【市民会館】&#10;有形固定資産減価償却率平均値テキスト"/>
        <xdr:cNvSpPr txBox="1"/>
      </xdr:nvSpPr>
      <xdr:spPr>
        <a:xfrm>
          <a:off x="39878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43" name="フローチャート: 判断 342"/>
        <xdr:cNvSpPr/>
      </xdr:nvSpPr>
      <xdr:spPr>
        <a:xfrm>
          <a:off x="38989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44" name="フローチャート: 判断 343"/>
        <xdr:cNvSpPr/>
      </xdr:nvSpPr>
      <xdr:spPr>
        <a:xfrm>
          <a:off x="3203575" y="18000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45" name="フローチャート: 判断 344"/>
        <xdr:cNvSpPr/>
      </xdr:nvSpPr>
      <xdr:spPr>
        <a:xfrm>
          <a:off x="2428875"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147320</xdr:rowOff>
    </xdr:from>
    <xdr:to>
      <xdr:col>24</xdr:col>
      <xdr:colOff>114300</xdr:colOff>
      <xdr:row>105</xdr:row>
      <xdr:rowOff>77470</xdr:rowOff>
    </xdr:to>
    <xdr:sp macro="" textlink="">
      <xdr:nvSpPr>
        <xdr:cNvPr id="351" name="楕円 350"/>
        <xdr:cNvSpPr/>
      </xdr:nvSpPr>
      <xdr:spPr>
        <a:xfrm>
          <a:off x="38989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170197</xdr:rowOff>
    </xdr:from>
    <xdr:ext cx="405111" cy="259045"/>
    <xdr:sp macro="" textlink="">
      <xdr:nvSpPr>
        <xdr:cNvPr id="352" name="【市民会館】&#10;有形固定資産減価償却率該当値テキスト"/>
        <xdr:cNvSpPr txBox="1"/>
      </xdr:nvSpPr>
      <xdr:spPr>
        <a:xfrm>
          <a:off x="3987800"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2539</xdr:rowOff>
    </xdr:from>
    <xdr:to>
      <xdr:col>20</xdr:col>
      <xdr:colOff>38100</xdr:colOff>
      <xdr:row>105</xdr:row>
      <xdr:rowOff>104139</xdr:rowOff>
    </xdr:to>
    <xdr:sp macro="" textlink="">
      <xdr:nvSpPr>
        <xdr:cNvPr id="353" name="楕円 352"/>
        <xdr:cNvSpPr/>
      </xdr:nvSpPr>
      <xdr:spPr>
        <a:xfrm>
          <a:off x="3203575" y="180047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26670</xdr:rowOff>
    </xdr:from>
    <xdr:to>
      <xdr:col>24</xdr:col>
      <xdr:colOff>63500</xdr:colOff>
      <xdr:row>105</xdr:row>
      <xdr:rowOff>53339</xdr:rowOff>
    </xdr:to>
    <xdr:cxnSp macro="">
      <xdr:nvCxnSpPr>
        <xdr:cNvPr id="354" name="直線コネクタ 353"/>
        <xdr:cNvCxnSpPr/>
      </xdr:nvCxnSpPr>
      <xdr:spPr>
        <a:xfrm flipV="1">
          <a:off x="3235325" y="18028920"/>
          <a:ext cx="714375"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55" name="楕円 354"/>
        <xdr:cNvSpPr/>
      </xdr:nvSpPr>
      <xdr:spPr>
        <a:xfrm>
          <a:off x="2428875"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106680</xdr:rowOff>
    </xdr:from>
    <xdr:to>
      <xdr:col>19</xdr:col>
      <xdr:colOff>177800</xdr:colOff>
      <xdr:row>105</xdr:row>
      <xdr:rowOff>53339</xdr:rowOff>
    </xdr:to>
    <xdr:cxnSp macro="">
      <xdr:nvCxnSpPr>
        <xdr:cNvPr id="356" name="直線コネクタ 355"/>
        <xdr:cNvCxnSpPr/>
      </xdr:nvCxnSpPr>
      <xdr:spPr>
        <a:xfrm>
          <a:off x="2479675" y="17766030"/>
          <a:ext cx="75565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57" name="n_1aveValue【市民会館】&#10;有形固定資産減価償却率"/>
        <xdr:cNvSpPr txBox="1"/>
      </xdr:nvSpPr>
      <xdr:spPr>
        <a:xfrm>
          <a:off x="306769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86377</xdr:rowOff>
    </xdr:from>
    <xdr:ext cx="405111" cy="259045"/>
    <xdr:sp macro="" textlink="">
      <xdr:nvSpPr>
        <xdr:cNvPr id="358" name="n_2aveValue【市民会館】&#10;有形固定資産減価償却率"/>
        <xdr:cNvSpPr txBox="1"/>
      </xdr:nvSpPr>
      <xdr:spPr>
        <a:xfrm>
          <a:off x="230569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95266</xdr:rowOff>
    </xdr:from>
    <xdr:ext cx="405111" cy="259045"/>
    <xdr:sp macro="" textlink="">
      <xdr:nvSpPr>
        <xdr:cNvPr id="359" name="n_1mainValue【市民会館】&#10;有形固定資産減価償却率"/>
        <xdr:cNvSpPr txBox="1"/>
      </xdr:nvSpPr>
      <xdr:spPr>
        <a:xfrm>
          <a:off x="306769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60" name="n_2mainValue【市民会館】&#10;有形固定資産減価償却率"/>
        <xdr:cNvSpPr txBox="1"/>
      </xdr:nvSpPr>
      <xdr:spPr>
        <a:xfrm>
          <a:off x="230569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1" name="直線コネクタ 370"/>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2" name="テキスト ボックス 371"/>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3" name="直線コネクタ 372"/>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4" name="テキスト ボックス 373"/>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5" name="直線コネクタ 374"/>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6" name="テキスト ボックス 375"/>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7" name="直線コネクタ 376"/>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8" name="テキスト ボックス 377"/>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9" name="直線コネクタ 378"/>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0" name="テキスト ボックス 379"/>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1" name="直線コネクタ 380"/>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2" name="テキスト ボックス 381"/>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86" name="直線コネクタ 385"/>
        <xdr:cNvCxnSpPr/>
      </xdr:nvCxnSpPr>
      <xdr:spPr>
        <a:xfrm flipV="1">
          <a:off x="8905240"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87" name="【市民会館】&#10;一人当たり面積最小値テキスト"/>
        <xdr:cNvSpPr txBox="1"/>
      </xdr:nvSpPr>
      <xdr:spPr>
        <a:xfrm>
          <a:off x="8943975"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88" name="直線コネクタ 387"/>
        <xdr:cNvCxnSpPr/>
      </xdr:nvCxnSpPr>
      <xdr:spPr>
        <a:xfrm>
          <a:off x="8845550" y="186924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89" name="【市民会館】&#10;一人当たり面積最大値テキスト"/>
        <xdr:cNvSpPr txBox="1"/>
      </xdr:nvSpPr>
      <xdr:spPr>
        <a:xfrm>
          <a:off x="8943975"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90" name="直線コネクタ 389"/>
        <xdr:cNvCxnSpPr/>
      </xdr:nvCxnSpPr>
      <xdr:spPr>
        <a:xfrm>
          <a:off x="8845550" y="172636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391" name="【市民会館】&#10;一人当たり面積平均値テキスト"/>
        <xdr:cNvSpPr txBox="1"/>
      </xdr:nvSpPr>
      <xdr:spPr>
        <a:xfrm>
          <a:off x="8943975"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92" name="フローチャート: 判断 391"/>
        <xdr:cNvSpPr/>
      </xdr:nvSpPr>
      <xdr:spPr>
        <a:xfrm>
          <a:off x="8883650" y="1836728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93" name="フローチャート: 判断 392"/>
        <xdr:cNvSpPr/>
      </xdr:nvSpPr>
      <xdr:spPr>
        <a:xfrm>
          <a:off x="815975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94" name="フローチャート: 判断 393"/>
        <xdr:cNvSpPr/>
      </xdr:nvSpPr>
      <xdr:spPr>
        <a:xfrm>
          <a:off x="7413625" y="183917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5" name="テキスト ボックス 394"/>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6" name="テキスト ボックス 395"/>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7" name="テキスト ボックス 396"/>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8" name="テキスト ボックス 397"/>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9" name="テキスト ボックス 398"/>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59689</xdr:rowOff>
    </xdr:from>
    <xdr:to>
      <xdr:col>55</xdr:col>
      <xdr:colOff>50800</xdr:colOff>
      <xdr:row>106</xdr:row>
      <xdr:rowOff>161289</xdr:rowOff>
    </xdr:to>
    <xdr:sp macro="" textlink="">
      <xdr:nvSpPr>
        <xdr:cNvPr id="400" name="楕円 399"/>
        <xdr:cNvSpPr/>
      </xdr:nvSpPr>
      <xdr:spPr>
        <a:xfrm>
          <a:off x="8883650" y="182333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82566</xdr:rowOff>
    </xdr:from>
    <xdr:ext cx="469744" cy="259045"/>
    <xdr:sp macro="" textlink="">
      <xdr:nvSpPr>
        <xdr:cNvPr id="401" name="【市民会館】&#10;一人当たり面積該当値テキスト"/>
        <xdr:cNvSpPr txBox="1"/>
      </xdr:nvSpPr>
      <xdr:spPr>
        <a:xfrm>
          <a:off x="8943975"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64588</xdr:rowOff>
    </xdr:from>
    <xdr:to>
      <xdr:col>50</xdr:col>
      <xdr:colOff>165100</xdr:colOff>
      <xdr:row>106</xdr:row>
      <xdr:rowOff>166188</xdr:rowOff>
    </xdr:to>
    <xdr:sp macro="" textlink="">
      <xdr:nvSpPr>
        <xdr:cNvPr id="402" name="楕円 401"/>
        <xdr:cNvSpPr/>
      </xdr:nvSpPr>
      <xdr:spPr>
        <a:xfrm>
          <a:off x="815975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110489</xdr:rowOff>
    </xdr:from>
    <xdr:to>
      <xdr:col>55</xdr:col>
      <xdr:colOff>0</xdr:colOff>
      <xdr:row>106</xdr:row>
      <xdr:rowOff>115388</xdr:rowOff>
    </xdr:to>
    <xdr:cxnSp macro="">
      <xdr:nvCxnSpPr>
        <xdr:cNvPr id="403" name="直線コネクタ 402"/>
        <xdr:cNvCxnSpPr/>
      </xdr:nvCxnSpPr>
      <xdr:spPr>
        <a:xfrm flipV="1">
          <a:off x="8210550" y="18284189"/>
          <a:ext cx="695325"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48261</xdr:rowOff>
    </xdr:from>
    <xdr:to>
      <xdr:col>46</xdr:col>
      <xdr:colOff>38100</xdr:colOff>
      <xdr:row>103</xdr:row>
      <xdr:rowOff>149861</xdr:rowOff>
    </xdr:to>
    <xdr:sp macro="" textlink="">
      <xdr:nvSpPr>
        <xdr:cNvPr id="404" name="楕円 403"/>
        <xdr:cNvSpPr/>
      </xdr:nvSpPr>
      <xdr:spPr>
        <a:xfrm>
          <a:off x="7413625" y="177076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99061</xdr:rowOff>
    </xdr:from>
    <xdr:to>
      <xdr:col>50</xdr:col>
      <xdr:colOff>114300</xdr:colOff>
      <xdr:row>106</xdr:row>
      <xdr:rowOff>115388</xdr:rowOff>
    </xdr:to>
    <xdr:cxnSp macro="">
      <xdr:nvCxnSpPr>
        <xdr:cNvPr id="405" name="直線コネクタ 404"/>
        <xdr:cNvCxnSpPr/>
      </xdr:nvCxnSpPr>
      <xdr:spPr>
        <a:xfrm>
          <a:off x="7445375" y="17758411"/>
          <a:ext cx="765175" cy="5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124658</xdr:rowOff>
    </xdr:from>
    <xdr:ext cx="469744" cy="259045"/>
    <xdr:sp macro="" textlink="">
      <xdr:nvSpPr>
        <xdr:cNvPr id="406" name="n_1aveValue【市民会館】&#10;一人当たり面積"/>
        <xdr:cNvSpPr txBox="1"/>
      </xdr:nvSpPr>
      <xdr:spPr>
        <a:xfrm>
          <a:off x="7991552"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139354</xdr:rowOff>
    </xdr:from>
    <xdr:ext cx="469744" cy="259045"/>
    <xdr:sp macro="" textlink="">
      <xdr:nvSpPr>
        <xdr:cNvPr id="407" name="n_2aveValue【市民会館】&#10;一人当たり面積"/>
        <xdr:cNvSpPr txBox="1"/>
      </xdr:nvSpPr>
      <xdr:spPr>
        <a:xfrm>
          <a:off x="72581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11265</xdr:rowOff>
    </xdr:from>
    <xdr:ext cx="469744" cy="259045"/>
    <xdr:sp macro="" textlink="">
      <xdr:nvSpPr>
        <xdr:cNvPr id="408" name="n_1mainValue【市民会館】&#10;一人当たり面積"/>
        <xdr:cNvSpPr txBox="1"/>
      </xdr:nvSpPr>
      <xdr:spPr>
        <a:xfrm>
          <a:off x="7991552"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166388</xdr:rowOff>
    </xdr:from>
    <xdr:ext cx="469744" cy="259045"/>
    <xdr:sp macro="" textlink="">
      <xdr:nvSpPr>
        <xdr:cNvPr id="409" name="n_2mainValue【市民会館】&#10;一人当たり面積"/>
        <xdr:cNvSpPr txBox="1"/>
      </xdr:nvSpPr>
      <xdr:spPr>
        <a:xfrm>
          <a:off x="72581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0588625"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55448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6" name="直線コネクタ 435"/>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7" name="テキスト ボックス 436"/>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8" name="直線コネクタ 437"/>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9" name="テキスト ボックス 438"/>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0" name="直線コネクタ 439"/>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1" name="テキスト ボックス 440"/>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2" name="直線コネクタ 441"/>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3" name="テキスト ボックス 442"/>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4" name="直線コネクタ 443"/>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5" name="テキスト ボックス 444"/>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6" name="直線コネクタ 445"/>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7" name="テキスト ボックス 446"/>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8" name="直線コネクタ 447"/>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9" name="テキスト ボックス 448"/>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0"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51" name="直線コネクタ 450"/>
        <xdr:cNvCxnSpPr/>
      </xdr:nvCxnSpPr>
      <xdr:spPr>
        <a:xfrm flipV="1">
          <a:off x="13889989"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52" name="【保健センター・保健所】&#10;有形固定資産減価償却率最小値テキスト"/>
        <xdr:cNvSpPr txBox="1"/>
      </xdr:nvSpPr>
      <xdr:spPr>
        <a:xfrm>
          <a:off x="13928725"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53" name="直線コネクタ 452"/>
        <xdr:cNvCxnSpPr/>
      </xdr:nvCxnSpPr>
      <xdr:spPr>
        <a:xfrm>
          <a:off x="13801725" y="109793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4"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5" name="直線コネクタ 454"/>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56" name="【保健センター・保健所】&#10;有形固定資産減価償却率平均値テキスト"/>
        <xdr:cNvSpPr txBox="1"/>
      </xdr:nvSpPr>
      <xdr:spPr>
        <a:xfrm>
          <a:off x="13928725"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57" name="フローチャート: 判断 456"/>
        <xdr:cNvSpPr/>
      </xdr:nvSpPr>
      <xdr:spPr>
        <a:xfrm>
          <a:off x="13839825" y="10317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58" name="フローチャート: 判断 457"/>
        <xdr:cNvSpPr/>
      </xdr:nvSpPr>
      <xdr:spPr>
        <a:xfrm>
          <a:off x="13115925"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459" name="フローチャート: 判断 458"/>
        <xdr:cNvSpPr/>
      </xdr:nvSpPr>
      <xdr:spPr>
        <a:xfrm>
          <a:off x="123698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0" name="テキスト ボックス 459"/>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1" name="テキスト ボックス 460"/>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2" name="テキスト ボックス 461"/>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3" name="テキスト ボックス 462"/>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4" name="テキスト ボックス 463"/>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68399</xdr:rowOff>
    </xdr:from>
    <xdr:to>
      <xdr:col>85</xdr:col>
      <xdr:colOff>177800</xdr:colOff>
      <xdr:row>59</xdr:row>
      <xdr:rowOff>169999</xdr:rowOff>
    </xdr:to>
    <xdr:sp macro="" textlink="">
      <xdr:nvSpPr>
        <xdr:cNvPr id="465" name="楕円 464"/>
        <xdr:cNvSpPr/>
      </xdr:nvSpPr>
      <xdr:spPr>
        <a:xfrm>
          <a:off x="13839825" y="101839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91276</xdr:rowOff>
    </xdr:from>
    <xdr:ext cx="405111" cy="259045"/>
    <xdr:sp macro="" textlink="">
      <xdr:nvSpPr>
        <xdr:cNvPr id="466" name="【保健センター・保健所】&#10;有形固定資産減価償却率該当値テキスト"/>
        <xdr:cNvSpPr txBox="1"/>
      </xdr:nvSpPr>
      <xdr:spPr>
        <a:xfrm>
          <a:off x="13928725" y="1003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101056</xdr:rowOff>
    </xdr:from>
    <xdr:to>
      <xdr:col>81</xdr:col>
      <xdr:colOff>101600</xdr:colOff>
      <xdr:row>60</xdr:row>
      <xdr:rowOff>31206</xdr:rowOff>
    </xdr:to>
    <xdr:sp macro="" textlink="">
      <xdr:nvSpPr>
        <xdr:cNvPr id="467" name="楕円 466"/>
        <xdr:cNvSpPr/>
      </xdr:nvSpPr>
      <xdr:spPr>
        <a:xfrm>
          <a:off x="13115925"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119199</xdr:rowOff>
    </xdr:from>
    <xdr:to>
      <xdr:col>85</xdr:col>
      <xdr:colOff>127000</xdr:colOff>
      <xdr:row>59</xdr:row>
      <xdr:rowOff>151856</xdr:rowOff>
    </xdr:to>
    <xdr:cxnSp macro="">
      <xdr:nvCxnSpPr>
        <xdr:cNvPr id="468" name="直線コネクタ 467"/>
        <xdr:cNvCxnSpPr/>
      </xdr:nvCxnSpPr>
      <xdr:spPr>
        <a:xfrm flipV="1">
          <a:off x="13166725" y="10234749"/>
          <a:ext cx="7239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21046</xdr:rowOff>
    </xdr:from>
    <xdr:to>
      <xdr:col>76</xdr:col>
      <xdr:colOff>165100</xdr:colOff>
      <xdr:row>58</xdr:row>
      <xdr:rowOff>122646</xdr:rowOff>
    </xdr:to>
    <xdr:sp macro="" textlink="">
      <xdr:nvSpPr>
        <xdr:cNvPr id="469" name="楕円 468"/>
        <xdr:cNvSpPr/>
      </xdr:nvSpPr>
      <xdr:spPr>
        <a:xfrm>
          <a:off x="123698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71846</xdr:rowOff>
    </xdr:from>
    <xdr:to>
      <xdr:col>81</xdr:col>
      <xdr:colOff>50800</xdr:colOff>
      <xdr:row>59</xdr:row>
      <xdr:rowOff>151856</xdr:rowOff>
    </xdr:to>
    <xdr:cxnSp macro="">
      <xdr:nvCxnSpPr>
        <xdr:cNvPr id="470" name="直線コネクタ 469"/>
        <xdr:cNvCxnSpPr/>
      </xdr:nvCxnSpPr>
      <xdr:spPr>
        <a:xfrm>
          <a:off x="12420600" y="10015946"/>
          <a:ext cx="746125"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71" name="n_1aveValue【保健センター・保健所】&#10;有形固定資産減価償却率"/>
        <xdr:cNvSpPr txBox="1"/>
      </xdr:nvSpPr>
      <xdr:spPr>
        <a:xfrm>
          <a:off x="12980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157860</xdr:rowOff>
    </xdr:from>
    <xdr:ext cx="405111" cy="259045"/>
    <xdr:sp macro="" textlink="">
      <xdr:nvSpPr>
        <xdr:cNvPr id="472" name="n_2aveValue【保健センター・保健所】&#10;有形固定資産減価償却率"/>
        <xdr:cNvSpPr txBox="1"/>
      </xdr:nvSpPr>
      <xdr:spPr>
        <a:xfrm>
          <a:off x="12246619"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47733</xdr:rowOff>
    </xdr:from>
    <xdr:ext cx="405111" cy="259045"/>
    <xdr:sp macro="" textlink="">
      <xdr:nvSpPr>
        <xdr:cNvPr id="473" name="n_1mainValue【保健センター・保健所】&#10;有形固定資産減価償却率"/>
        <xdr:cNvSpPr txBox="1"/>
      </xdr:nvSpPr>
      <xdr:spPr>
        <a:xfrm>
          <a:off x="12980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139173</xdr:rowOff>
    </xdr:from>
    <xdr:ext cx="405111" cy="259045"/>
    <xdr:sp macro="" textlink="">
      <xdr:nvSpPr>
        <xdr:cNvPr id="474" name="n_2mainValue【保健センター・保健所】&#10;有形固定資産減価償却率"/>
        <xdr:cNvSpPr txBox="1"/>
      </xdr:nvSpPr>
      <xdr:spPr>
        <a:xfrm>
          <a:off x="12246619"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5" name="直線コネクタ 484"/>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6" name="テキスト ボックス 485"/>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7" name="直線コネクタ 486"/>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8" name="テキスト ボックス 487"/>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9" name="直線コネクタ 488"/>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0" name="テキスト ボックス 489"/>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1" name="直線コネクタ 490"/>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2" name="テキスト ボックス 491"/>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102870</xdr:rowOff>
    </xdr:from>
    <xdr:to>
      <xdr:col>116</xdr:col>
      <xdr:colOff>62864</xdr:colOff>
      <xdr:row>63</xdr:row>
      <xdr:rowOff>157734</xdr:rowOff>
    </xdr:to>
    <xdr:cxnSp macro="">
      <xdr:nvCxnSpPr>
        <xdr:cNvPr id="496" name="直線コネクタ 495"/>
        <xdr:cNvCxnSpPr/>
      </xdr:nvCxnSpPr>
      <xdr:spPr>
        <a:xfrm flipV="1">
          <a:off x="18846164" y="10218420"/>
          <a:ext cx="0" cy="74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161561</xdr:rowOff>
    </xdr:from>
    <xdr:ext cx="469744" cy="259045"/>
    <xdr:sp macro="" textlink="">
      <xdr:nvSpPr>
        <xdr:cNvPr id="497" name="【保健センター・保健所】&#10;一人当たり面積最小値テキスト"/>
        <xdr:cNvSpPr txBox="1"/>
      </xdr:nvSpPr>
      <xdr:spPr>
        <a:xfrm>
          <a:off x="188849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157734</xdr:rowOff>
    </xdr:from>
    <xdr:to>
      <xdr:col>116</xdr:col>
      <xdr:colOff>152400</xdr:colOff>
      <xdr:row>63</xdr:row>
      <xdr:rowOff>157734</xdr:rowOff>
    </xdr:to>
    <xdr:cxnSp macro="">
      <xdr:nvCxnSpPr>
        <xdr:cNvPr id="498" name="直線コネクタ 497"/>
        <xdr:cNvCxnSpPr/>
      </xdr:nvCxnSpPr>
      <xdr:spPr>
        <a:xfrm>
          <a:off x="18786475" y="10959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49547</xdr:rowOff>
    </xdr:from>
    <xdr:ext cx="469744" cy="259045"/>
    <xdr:sp macro="" textlink="">
      <xdr:nvSpPr>
        <xdr:cNvPr id="499" name="【保健センター・保健所】&#10;一人当たり面積最大値テキスト"/>
        <xdr:cNvSpPr txBox="1"/>
      </xdr:nvSpPr>
      <xdr:spPr>
        <a:xfrm>
          <a:off x="18884900" y="99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102870</xdr:rowOff>
    </xdr:from>
    <xdr:to>
      <xdr:col>116</xdr:col>
      <xdr:colOff>152400</xdr:colOff>
      <xdr:row>59</xdr:row>
      <xdr:rowOff>102870</xdr:rowOff>
    </xdr:to>
    <xdr:cxnSp macro="">
      <xdr:nvCxnSpPr>
        <xdr:cNvPr id="500" name="直線コネクタ 499"/>
        <xdr:cNvCxnSpPr/>
      </xdr:nvCxnSpPr>
      <xdr:spPr>
        <a:xfrm>
          <a:off x="18786475" y="10218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135653</xdr:rowOff>
    </xdr:from>
    <xdr:ext cx="469744" cy="259045"/>
    <xdr:sp macro="" textlink="">
      <xdr:nvSpPr>
        <xdr:cNvPr id="501" name="【保健センター・保健所】&#10;一人当たり面積平均値テキスト"/>
        <xdr:cNvSpPr txBox="1"/>
      </xdr:nvSpPr>
      <xdr:spPr>
        <a:xfrm>
          <a:off x="18884900" y="1059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157226</xdr:rowOff>
    </xdr:from>
    <xdr:to>
      <xdr:col>116</xdr:col>
      <xdr:colOff>114300</xdr:colOff>
      <xdr:row>62</xdr:row>
      <xdr:rowOff>87376</xdr:rowOff>
    </xdr:to>
    <xdr:sp macro="" textlink="">
      <xdr:nvSpPr>
        <xdr:cNvPr id="502" name="フローチャート: 判断 501"/>
        <xdr:cNvSpPr/>
      </xdr:nvSpPr>
      <xdr:spPr>
        <a:xfrm>
          <a:off x="187960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148082</xdr:rowOff>
    </xdr:from>
    <xdr:to>
      <xdr:col>112</xdr:col>
      <xdr:colOff>38100</xdr:colOff>
      <xdr:row>62</xdr:row>
      <xdr:rowOff>78232</xdr:rowOff>
    </xdr:to>
    <xdr:sp macro="" textlink="">
      <xdr:nvSpPr>
        <xdr:cNvPr id="503" name="フローチャート: 判断 502"/>
        <xdr:cNvSpPr/>
      </xdr:nvSpPr>
      <xdr:spPr>
        <a:xfrm>
          <a:off x="18100675" y="106065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4" name="フローチャート: 判断 503"/>
        <xdr:cNvSpPr/>
      </xdr:nvSpPr>
      <xdr:spPr>
        <a:xfrm>
          <a:off x="17325975"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10" name="楕円 509"/>
        <xdr:cNvSpPr/>
      </xdr:nvSpPr>
      <xdr:spPr>
        <a:xfrm>
          <a:off x="187960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20083</xdr:rowOff>
    </xdr:from>
    <xdr:ext cx="469744" cy="259045"/>
    <xdr:sp macro="" textlink="">
      <xdr:nvSpPr>
        <xdr:cNvPr id="511" name="【保健センター・保健所】&#10;一人当たり面積該当値テキスト"/>
        <xdr:cNvSpPr txBox="1"/>
      </xdr:nvSpPr>
      <xdr:spPr>
        <a:xfrm>
          <a:off x="18884900" y="103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xdr:rowOff>
    </xdr:from>
    <xdr:to>
      <xdr:col>112</xdr:col>
      <xdr:colOff>38100</xdr:colOff>
      <xdr:row>61</xdr:row>
      <xdr:rowOff>103378</xdr:rowOff>
    </xdr:to>
    <xdr:sp macro="" textlink="">
      <xdr:nvSpPr>
        <xdr:cNvPr id="512" name="楕円 511"/>
        <xdr:cNvSpPr/>
      </xdr:nvSpPr>
      <xdr:spPr>
        <a:xfrm>
          <a:off x="18100675" y="104602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48006</xdr:rowOff>
    </xdr:from>
    <xdr:to>
      <xdr:col>116</xdr:col>
      <xdr:colOff>63500</xdr:colOff>
      <xdr:row>61</xdr:row>
      <xdr:rowOff>52578</xdr:rowOff>
    </xdr:to>
    <xdr:cxnSp macro="">
      <xdr:nvCxnSpPr>
        <xdr:cNvPr id="513" name="直線コネクタ 512"/>
        <xdr:cNvCxnSpPr/>
      </xdr:nvCxnSpPr>
      <xdr:spPr>
        <a:xfrm flipV="1">
          <a:off x="18132425" y="10506456"/>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157226</xdr:rowOff>
    </xdr:from>
    <xdr:to>
      <xdr:col>107</xdr:col>
      <xdr:colOff>101600</xdr:colOff>
      <xdr:row>56</xdr:row>
      <xdr:rowOff>87376</xdr:rowOff>
    </xdr:to>
    <xdr:sp macro="" textlink="">
      <xdr:nvSpPr>
        <xdr:cNvPr id="514" name="楕円 513"/>
        <xdr:cNvSpPr/>
      </xdr:nvSpPr>
      <xdr:spPr>
        <a:xfrm>
          <a:off x="17325975"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36576</xdr:rowOff>
    </xdr:from>
    <xdr:to>
      <xdr:col>111</xdr:col>
      <xdr:colOff>177800</xdr:colOff>
      <xdr:row>61</xdr:row>
      <xdr:rowOff>52578</xdr:rowOff>
    </xdr:to>
    <xdr:cxnSp macro="">
      <xdr:nvCxnSpPr>
        <xdr:cNvPr id="515" name="直線コネクタ 514"/>
        <xdr:cNvCxnSpPr/>
      </xdr:nvCxnSpPr>
      <xdr:spPr>
        <a:xfrm>
          <a:off x="17376775" y="9637776"/>
          <a:ext cx="755650" cy="87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69359</xdr:rowOff>
    </xdr:from>
    <xdr:ext cx="469744" cy="259045"/>
    <xdr:sp macro="" textlink="">
      <xdr:nvSpPr>
        <xdr:cNvPr id="516" name="n_1aveValue【保健センター・保健所】&#10;一人当たり面積"/>
        <xdr:cNvSpPr txBox="1"/>
      </xdr:nvSpPr>
      <xdr:spPr>
        <a:xfrm>
          <a:off x="1793247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17" name="n_2aveValue【保健センター・保健所】&#10;一人当たり面積"/>
        <xdr:cNvSpPr txBox="1"/>
      </xdr:nvSpPr>
      <xdr:spPr>
        <a:xfrm>
          <a:off x="1717047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119905</xdr:rowOff>
    </xdr:from>
    <xdr:ext cx="469744" cy="259045"/>
    <xdr:sp macro="" textlink="">
      <xdr:nvSpPr>
        <xdr:cNvPr id="518" name="n_1mainValue【保健センター・保健所】&#10;一人当たり面積"/>
        <xdr:cNvSpPr txBox="1"/>
      </xdr:nvSpPr>
      <xdr:spPr>
        <a:xfrm>
          <a:off x="1793247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103903</xdr:rowOff>
    </xdr:from>
    <xdr:ext cx="469744" cy="259045"/>
    <xdr:sp macro="" textlink="">
      <xdr:nvSpPr>
        <xdr:cNvPr id="519" name="n_2mainValue【保健センター・保健所】&#10;一人当たり面積"/>
        <xdr:cNvSpPr txBox="1"/>
      </xdr:nvSpPr>
      <xdr:spPr>
        <a:xfrm>
          <a:off x="1717047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0" name="直線コネクタ 529"/>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1" name="テキスト ボックス 530"/>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2" name="直線コネクタ 531"/>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3" name="テキスト ボックス 532"/>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4" name="直線コネクタ 533"/>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5" name="テキスト ボックス 534"/>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6" name="直線コネクタ 535"/>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7" name="テキスト ボックス 536"/>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8" name="直線コネクタ 537"/>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9" name="テキスト ボックス 538"/>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0" name="直線コネクタ 539"/>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1" name="テキスト ボックス 540"/>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2" name="直線コネクタ 541"/>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3" name="テキスト ボックス 542"/>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45" name="直線コネクタ 544"/>
        <xdr:cNvCxnSpPr/>
      </xdr:nvCxnSpPr>
      <xdr:spPr>
        <a:xfrm flipV="1">
          <a:off x="13889989"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46" name="【消防施設】&#10;有形固定資産減価償却率最小値テキスト"/>
        <xdr:cNvSpPr txBox="1"/>
      </xdr:nvSpPr>
      <xdr:spPr>
        <a:xfrm>
          <a:off x="13928725"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47" name="直線コネクタ 546"/>
        <xdr:cNvCxnSpPr/>
      </xdr:nvCxnSpPr>
      <xdr:spPr>
        <a:xfrm>
          <a:off x="13801725" y="1483831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48" name="【消防施設】&#10;有形固定資産減価償却率最大値テキスト"/>
        <xdr:cNvSpPr txBox="1"/>
      </xdr:nvSpPr>
      <xdr:spPr>
        <a:xfrm>
          <a:off x="13928725"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49" name="直線コネクタ 548"/>
        <xdr:cNvCxnSpPr/>
      </xdr:nvCxnSpPr>
      <xdr:spPr>
        <a:xfrm>
          <a:off x="13801725" y="1343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50" name="【消防施設】&#10;有形固定資産減価償却率平均値テキスト"/>
        <xdr:cNvSpPr txBox="1"/>
      </xdr:nvSpPr>
      <xdr:spPr>
        <a:xfrm>
          <a:off x="13928725"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51" name="フローチャート: 判断 550"/>
        <xdr:cNvSpPr/>
      </xdr:nvSpPr>
      <xdr:spPr>
        <a:xfrm>
          <a:off x="13839825" y="138845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52" name="フローチャート: 判断 551"/>
        <xdr:cNvSpPr/>
      </xdr:nvSpPr>
      <xdr:spPr>
        <a:xfrm>
          <a:off x="13115925"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53" name="フローチャート: 判断 552"/>
        <xdr:cNvSpPr/>
      </xdr:nvSpPr>
      <xdr:spPr>
        <a:xfrm>
          <a:off x="123698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145687</xdr:rowOff>
    </xdr:from>
    <xdr:to>
      <xdr:col>85</xdr:col>
      <xdr:colOff>177800</xdr:colOff>
      <xdr:row>80</xdr:row>
      <xdr:rowOff>75837</xdr:rowOff>
    </xdr:to>
    <xdr:sp macro="" textlink="">
      <xdr:nvSpPr>
        <xdr:cNvPr id="559" name="楕円 558"/>
        <xdr:cNvSpPr/>
      </xdr:nvSpPr>
      <xdr:spPr>
        <a:xfrm>
          <a:off x="13839825" y="136902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168564</xdr:rowOff>
    </xdr:from>
    <xdr:ext cx="405111" cy="259045"/>
    <xdr:sp macro="" textlink="">
      <xdr:nvSpPr>
        <xdr:cNvPr id="560" name="【消防施設】&#10;有形固定資産減価償却率該当値テキスト"/>
        <xdr:cNvSpPr txBox="1"/>
      </xdr:nvSpPr>
      <xdr:spPr>
        <a:xfrm>
          <a:off x="13928725" y="1354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62412</xdr:rowOff>
    </xdr:from>
    <xdr:to>
      <xdr:col>81</xdr:col>
      <xdr:colOff>101600</xdr:colOff>
      <xdr:row>80</xdr:row>
      <xdr:rowOff>164012</xdr:rowOff>
    </xdr:to>
    <xdr:sp macro="" textlink="">
      <xdr:nvSpPr>
        <xdr:cNvPr id="561" name="楕円 560"/>
        <xdr:cNvSpPr/>
      </xdr:nvSpPr>
      <xdr:spPr>
        <a:xfrm>
          <a:off x="13115925"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25037</xdr:rowOff>
    </xdr:from>
    <xdr:to>
      <xdr:col>85</xdr:col>
      <xdr:colOff>127000</xdr:colOff>
      <xdr:row>80</xdr:row>
      <xdr:rowOff>113212</xdr:rowOff>
    </xdr:to>
    <xdr:cxnSp macro="">
      <xdr:nvCxnSpPr>
        <xdr:cNvPr id="562" name="直線コネクタ 561"/>
        <xdr:cNvCxnSpPr/>
      </xdr:nvCxnSpPr>
      <xdr:spPr>
        <a:xfrm flipV="1">
          <a:off x="13166725" y="13741037"/>
          <a:ext cx="7239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19957</xdr:rowOff>
    </xdr:from>
    <xdr:to>
      <xdr:col>76</xdr:col>
      <xdr:colOff>165100</xdr:colOff>
      <xdr:row>81</xdr:row>
      <xdr:rowOff>121557</xdr:rowOff>
    </xdr:to>
    <xdr:sp macro="" textlink="">
      <xdr:nvSpPr>
        <xdr:cNvPr id="563" name="楕円 562"/>
        <xdr:cNvSpPr/>
      </xdr:nvSpPr>
      <xdr:spPr>
        <a:xfrm>
          <a:off x="123698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113212</xdr:rowOff>
    </xdr:from>
    <xdr:to>
      <xdr:col>81</xdr:col>
      <xdr:colOff>50800</xdr:colOff>
      <xdr:row>81</xdr:row>
      <xdr:rowOff>70757</xdr:rowOff>
    </xdr:to>
    <xdr:cxnSp macro="">
      <xdr:nvCxnSpPr>
        <xdr:cNvPr id="564" name="直線コネクタ 563"/>
        <xdr:cNvCxnSpPr/>
      </xdr:nvCxnSpPr>
      <xdr:spPr>
        <a:xfrm flipV="1">
          <a:off x="12420600" y="13829212"/>
          <a:ext cx="746125"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565" name="n_1aveValue【消防施設】&#10;有形固定資産減価償却率"/>
        <xdr:cNvSpPr txBox="1"/>
      </xdr:nvSpPr>
      <xdr:spPr>
        <a:xfrm>
          <a:off x="12980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566" name="n_2aveValue【消防施設】&#10;有形固定資産減価償却率"/>
        <xdr:cNvSpPr txBox="1"/>
      </xdr:nvSpPr>
      <xdr:spPr>
        <a:xfrm>
          <a:off x="12246619"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9089</xdr:rowOff>
    </xdr:from>
    <xdr:ext cx="405111" cy="259045"/>
    <xdr:sp macro="" textlink="">
      <xdr:nvSpPr>
        <xdr:cNvPr id="567" name="n_1mainValue【消防施設】&#10;有形固定資産減価償却率"/>
        <xdr:cNvSpPr txBox="1"/>
      </xdr:nvSpPr>
      <xdr:spPr>
        <a:xfrm>
          <a:off x="129800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138084</xdr:rowOff>
    </xdr:from>
    <xdr:ext cx="405111" cy="259045"/>
    <xdr:sp macro="" textlink="">
      <xdr:nvSpPr>
        <xdr:cNvPr id="568" name="n_2mainValue【消防施設】&#10;有形固定資産減価償却率"/>
        <xdr:cNvSpPr txBox="1"/>
      </xdr:nvSpPr>
      <xdr:spPr>
        <a:xfrm>
          <a:off x="12246619"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9" name="正方形/長方形 568"/>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0" name="正方形/長方形 569"/>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1" name="正方形/長方形 570"/>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2" name="正方形/長方形 571"/>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3" name="正方形/長方形 572"/>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4" name="正方形/長方形 573"/>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5" name="正方形/長方形 574"/>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6" name="正方形/長方形 575"/>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7" name="テキスト ボックス 576"/>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8" name="直線コネクタ 577"/>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9" name="直線コネクタ 578"/>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0" name="テキスト ボックス 579"/>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1" name="直線コネクタ 580"/>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2" name="テキスト ボックス 581"/>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3" name="直線コネクタ 582"/>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4" name="テキスト ボックス 583"/>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5" name="直線コネクタ 584"/>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6" name="テキスト ボックス 585"/>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7" name="直線コネクタ 586"/>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8" name="テキスト ボックス 587"/>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9" name="直線コネクタ 588"/>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0" name="テキスト ボックス 589"/>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1"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92" name="直線コネクタ 591"/>
        <xdr:cNvCxnSpPr/>
      </xdr:nvCxnSpPr>
      <xdr:spPr>
        <a:xfrm flipV="1">
          <a:off x="188461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93" name="【消防施設】&#10;一人当たり面積最小値テキスト"/>
        <xdr:cNvSpPr txBox="1"/>
      </xdr:nvSpPr>
      <xdr:spPr>
        <a:xfrm>
          <a:off x="188849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94" name="直線コネクタ 593"/>
        <xdr:cNvCxnSpPr/>
      </xdr:nvCxnSpPr>
      <xdr:spPr>
        <a:xfrm>
          <a:off x="18786475" y="147218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95" name="【消防施設】&#10;一人当たり面積最大値テキスト"/>
        <xdr:cNvSpPr txBox="1"/>
      </xdr:nvSpPr>
      <xdr:spPr>
        <a:xfrm>
          <a:off x="188849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96" name="直線コネクタ 595"/>
        <xdr:cNvCxnSpPr/>
      </xdr:nvCxnSpPr>
      <xdr:spPr>
        <a:xfrm>
          <a:off x="18786475" y="135102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597" name="【消防施設】&#10;一人当たり面積平均値テキスト"/>
        <xdr:cNvSpPr txBox="1"/>
      </xdr:nvSpPr>
      <xdr:spPr>
        <a:xfrm>
          <a:off x="188849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98" name="フローチャート: 判断 597"/>
        <xdr:cNvSpPr/>
      </xdr:nvSpPr>
      <xdr:spPr>
        <a:xfrm>
          <a:off x="187960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99" name="フローチャート: 判断 598"/>
        <xdr:cNvSpPr/>
      </xdr:nvSpPr>
      <xdr:spPr>
        <a:xfrm>
          <a:off x="18100675" y="142976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00" name="フローチャート: 判断 599"/>
        <xdr:cNvSpPr/>
      </xdr:nvSpPr>
      <xdr:spPr>
        <a:xfrm>
          <a:off x="17325975"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1" name="テキスト ボックス 600"/>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2" name="テキスト ボックス 601"/>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3" name="テキスト ボックス 602"/>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4" name="テキスト ボックス 603"/>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5" name="テキスト ボックス 604"/>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06" name="楕円 605"/>
        <xdr:cNvSpPr/>
      </xdr:nvSpPr>
      <xdr:spPr>
        <a:xfrm>
          <a:off x="187960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119397</xdr:rowOff>
    </xdr:from>
    <xdr:ext cx="469744" cy="259045"/>
    <xdr:sp macro="" textlink="">
      <xdr:nvSpPr>
        <xdr:cNvPr id="607" name="【消防施設】&#10;一人当たり面積該当値テキスト"/>
        <xdr:cNvSpPr txBox="1"/>
      </xdr:nvSpPr>
      <xdr:spPr>
        <a:xfrm>
          <a:off x="18884900" y="1452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608" name="楕円 607"/>
        <xdr:cNvSpPr/>
      </xdr:nvSpPr>
      <xdr:spPr>
        <a:xfrm>
          <a:off x="18100675" y="146062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83820</xdr:rowOff>
    </xdr:from>
    <xdr:to>
      <xdr:col>116</xdr:col>
      <xdr:colOff>63500</xdr:colOff>
      <xdr:row>85</xdr:row>
      <xdr:rowOff>83820</xdr:rowOff>
    </xdr:to>
    <xdr:cxnSp macro="">
      <xdr:nvCxnSpPr>
        <xdr:cNvPr id="609" name="直線コネクタ 608"/>
        <xdr:cNvCxnSpPr/>
      </xdr:nvCxnSpPr>
      <xdr:spPr>
        <a:xfrm>
          <a:off x="18132425" y="1465707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135889</xdr:rowOff>
    </xdr:from>
    <xdr:to>
      <xdr:col>107</xdr:col>
      <xdr:colOff>101600</xdr:colOff>
      <xdr:row>84</xdr:row>
      <xdr:rowOff>66039</xdr:rowOff>
    </xdr:to>
    <xdr:sp macro="" textlink="">
      <xdr:nvSpPr>
        <xdr:cNvPr id="610" name="楕円 609"/>
        <xdr:cNvSpPr/>
      </xdr:nvSpPr>
      <xdr:spPr>
        <a:xfrm>
          <a:off x="17325975"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85</xdr:row>
      <xdr:rowOff>83820</xdr:rowOff>
    </xdr:to>
    <xdr:cxnSp macro="">
      <xdr:nvCxnSpPr>
        <xdr:cNvPr id="611" name="直線コネクタ 610"/>
        <xdr:cNvCxnSpPr/>
      </xdr:nvCxnSpPr>
      <xdr:spPr>
        <a:xfrm>
          <a:off x="17376775" y="14417039"/>
          <a:ext cx="75565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612" name="n_1aveValue【消防施設】&#10;一人当たり面積"/>
        <xdr:cNvSpPr txBox="1"/>
      </xdr:nvSpPr>
      <xdr:spPr>
        <a:xfrm>
          <a:off x="1793247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13" name="n_2aveValue【消防施設】&#10;一人当たり面積"/>
        <xdr:cNvSpPr txBox="1"/>
      </xdr:nvSpPr>
      <xdr:spPr>
        <a:xfrm>
          <a:off x="1717047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125747</xdr:rowOff>
    </xdr:from>
    <xdr:ext cx="469744" cy="259045"/>
    <xdr:sp macro="" textlink="">
      <xdr:nvSpPr>
        <xdr:cNvPr id="614" name="n_1mainValue【消防施設】&#10;一人当たり面積"/>
        <xdr:cNvSpPr txBox="1"/>
      </xdr:nvSpPr>
      <xdr:spPr>
        <a:xfrm>
          <a:off x="1793247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615" name="n_2mainValue【消防施設】&#10;一人当たり面積"/>
        <xdr:cNvSpPr txBox="1"/>
      </xdr:nvSpPr>
      <xdr:spPr>
        <a:xfrm>
          <a:off x="1717047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6" name="直線コネクタ 625"/>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7" name="テキスト ボックス 626"/>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8" name="直線コネクタ 627"/>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9" name="テキスト ボックス 628"/>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0" name="直線コネクタ 629"/>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1" name="テキスト ボックス 630"/>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2" name="直線コネクタ 631"/>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3" name="テキスト ボックス 632"/>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4" name="直線コネクタ 633"/>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5" name="テキスト ボックス 634"/>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6" name="直線コネクタ 635"/>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7" name="テキスト ボックス 636"/>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8" name="直線コネクタ 637"/>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9" name="テキスト ボックス 638"/>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0"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41" name="直線コネクタ 640"/>
        <xdr:cNvCxnSpPr/>
      </xdr:nvCxnSpPr>
      <xdr:spPr>
        <a:xfrm flipV="1">
          <a:off x="13889989"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42" name="【庁舎】&#10;有形固定資産減価償却率最小値テキスト"/>
        <xdr:cNvSpPr txBox="1"/>
      </xdr:nvSpPr>
      <xdr:spPr>
        <a:xfrm>
          <a:off x="13928725"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43" name="直線コネクタ 642"/>
        <xdr:cNvCxnSpPr/>
      </xdr:nvCxnSpPr>
      <xdr:spPr>
        <a:xfrm>
          <a:off x="13801725" y="185976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4" name="【庁舎】&#10;有形固定資産減価償却率最大値テキスト"/>
        <xdr:cNvSpPr txBox="1"/>
      </xdr:nvSpPr>
      <xdr:spPr>
        <a:xfrm>
          <a:off x="1392872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5" name="直線コネクタ 644"/>
        <xdr:cNvCxnSpPr/>
      </xdr:nvCxnSpPr>
      <xdr:spPr>
        <a:xfrm>
          <a:off x="1380172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46" name="【庁舎】&#10;有形固定資産減価償却率平均値テキスト"/>
        <xdr:cNvSpPr txBox="1"/>
      </xdr:nvSpPr>
      <xdr:spPr>
        <a:xfrm>
          <a:off x="13928725"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7" name="フローチャート: 判断 646"/>
        <xdr:cNvSpPr/>
      </xdr:nvSpPr>
      <xdr:spPr>
        <a:xfrm>
          <a:off x="13839825" y="1778108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48" name="フローチャート: 判断 647"/>
        <xdr:cNvSpPr/>
      </xdr:nvSpPr>
      <xdr:spPr>
        <a:xfrm>
          <a:off x="13115925"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49" name="フローチャート: 判断 648"/>
        <xdr:cNvSpPr/>
      </xdr:nvSpPr>
      <xdr:spPr>
        <a:xfrm>
          <a:off x="123698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149498</xdr:rowOff>
    </xdr:from>
    <xdr:to>
      <xdr:col>85</xdr:col>
      <xdr:colOff>177800</xdr:colOff>
      <xdr:row>102</xdr:row>
      <xdr:rowOff>79648</xdr:rowOff>
    </xdr:to>
    <xdr:sp macro="" textlink="">
      <xdr:nvSpPr>
        <xdr:cNvPr id="655" name="楕円 654"/>
        <xdr:cNvSpPr/>
      </xdr:nvSpPr>
      <xdr:spPr>
        <a:xfrm>
          <a:off x="13839825" y="174659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925</xdr:rowOff>
    </xdr:from>
    <xdr:ext cx="405111" cy="259045"/>
    <xdr:sp macro="" textlink="">
      <xdr:nvSpPr>
        <xdr:cNvPr id="656" name="【庁舎】&#10;有形固定資産減価償却率該当値テキスト"/>
        <xdr:cNvSpPr txBox="1"/>
      </xdr:nvSpPr>
      <xdr:spPr>
        <a:xfrm>
          <a:off x="13928725" y="1731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xdr:rowOff>
    </xdr:from>
    <xdr:to>
      <xdr:col>81</xdr:col>
      <xdr:colOff>101600</xdr:colOff>
      <xdr:row>102</xdr:row>
      <xdr:rowOff>110671</xdr:rowOff>
    </xdr:to>
    <xdr:sp macro="" textlink="">
      <xdr:nvSpPr>
        <xdr:cNvPr id="657" name="楕円 656"/>
        <xdr:cNvSpPr/>
      </xdr:nvSpPr>
      <xdr:spPr>
        <a:xfrm>
          <a:off x="13115925"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28848</xdr:rowOff>
    </xdr:from>
    <xdr:to>
      <xdr:col>85</xdr:col>
      <xdr:colOff>127000</xdr:colOff>
      <xdr:row>102</xdr:row>
      <xdr:rowOff>59871</xdr:rowOff>
    </xdr:to>
    <xdr:cxnSp macro="">
      <xdr:nvCxnSpPr>
        <xdr:cNvPr id="658" name="直線コネクタ 657"/>
        <xdr:cNvCxnSpPr/>
      </xdr:nvCxnSpPr>
      <xdr:spPr>
        <a:xfrm flipV="1">
          <a:off x="13166725" y="17516748"/>
          <a:ext cx="7239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659" name="楕円 658"/>
        <xdr:cNvSpPr/>
      </xdr:nvSpPr>
      <xdr:spPr>
        <a:xfrm>
          <a:off x="123698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59871</xdr:rowOff>
    </xdr:from>
    <xdr:to>
      <xdr:col>81</xdr:col>
      <xdr:colOff>50800</xdr:colOff>
      <xdr:row>103</xdr:row>
      <xdr:rowOff>19050</xdr:rowOff>
    </xdr:to>
    <xdr:cxnSp macro="">
      <xdr:nvCxnSpPr>
        <xdr:cNvPr id="660" name="直線コネクタ 659"/>
        <xdr:cNvCxnSpPr/>
      </xdr:nvCxnSpPr>
      <xdr:spPr>
        <a:xfrm flipV="1">
          <a:off x="12420600" y="17547771"/>
          <a:ext cx="746125"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61" name="n_1aveValue【庁舎】&#10;有形固定資産減価償却率"/>
        <xdr:cNvSpPr txBox="1"/>
      </xdr:nvSpPr>
      <xdr:spPr>
        <a:xfrm>
          <a:off x="12980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149151</xdr:rowOff>
    </xdr:from>
    <xdr:ext cx="405111" cy="259045"/>
    <xdr:sp macro="" textlink="">
      <xdr:nvSpPr>
        <xdr:cNvPr id="662" name="n_2aveValue【庁舎】&#10;有形固定資産減価償却率"/>
        <xdr:cNvSpPr txBox="1"/>
      </xdr:nvSpPr>
      <xdr:spPr>
        <a:xfrm>
          <a:off x="12246619"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127198</xdr:rowOff>
    </xdr:from>
    <xdr:ext cx="405111" cy="259045"/>
    <xdr:sp macro="" textlink="">
      <xdr:nvSpPr>
        <xdr:cNvPr id="663" name="n_1mainValue【庁舎】&#10;有形固定資産減価償却率"/>
        <xdr:cNvSpPr txBox="1"/>
      </xdr:nvSpPr>
      <xdr:spPr>
        <a:xfrm>
          <a:off x="129800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664" name="n_2mainValue【庁舎】&#10;有形固定資産減価償却率"/>
        <xdr:cNvSpPr txBox="1"/>
      </xdr:nvSpPr>
      <xdr:spPr>
        <a:xfrm>
          <a:off x="12246619"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88" name="直線コネクタ 687"/>
        <xdr:cNvCxnSpPr/>
      </xdr:nvCxnSpPr>
      <xdr:spPr>
        <a:xfrm flipV="1">
          <a:off x="188461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89" name="【庁舎】&#10;一人当たり面積最小値テキスト"/>
        <xdr:cNvSpPr txBox="1"/>
      </xdr:nvSpPr>
      <xdr:spPr>
        <a:xfrm>
          <a:off x="188849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90" name="直線コネクタ 689"/>
        <xdr:cNvCxnSpPr/>
      </xdr:nvCxnSpPr>
      <xdr:spPr>
        <a:xfrm>
          <a:off x="18786475" y="184137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91" name="【庁舎】&#10;一人当たり面積最大値テキスト"/>
        <xdr:cNvSpPr txBox="1"/>
      </xdr:nvSpPr>
      <xdr:spPr>
        <a:xfrm>
          <a:off x="188849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92" name="直線コネクタ 691"/>
        <xdr:cNvCxnSpPr/>
      </xdr:nvCxnSpPr>
      <xdr:spPr>
        <a:xfrm>
          <a:off x="18786475" y="172573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693" name="【庁舎】&#10;一人当たり面積平均値テキスト"/>
        <xdr:cNvSpPr txBox="1"/>
      </xdr:nvSpPr>
      <xdr:spPr>
        <a:xfrm>
          <a:off x="188849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94" name="フローチャート: 判断 693"/>
        <xdr:cNvSpPr/>
      </xdr:nvSpPr>
      <xdr:spPr>
        <a:xfrm>
          <a:off x="187960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95" name="フローチャート: 判断 694"/>
        <xdr:cNvSpPr/>
      </xdr:nvSpPr>
      <xdr:spPr>
        <a:xfrm>
          <a:off x="18100675" y="179857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696" name="フローチャート: 判断 695"/>
        <xdr:cNvSpPr/>
      </xdr:nvSpPr>
      <xdr:spPr>
        <a:xfrm>
          <a:off x="17325975"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158750</xdr:rowOff>
    </xdr:from>
    <xdr:to>
      <xdr:col>116</xdr:col>
      <xdr:colOff>114300</xdr:colOff>
      <xdr:row>106</xdr:row>
      <xdr:rowOff>88900</xdr:rowOff>
    </xdr:to>
    <xdr:sp macro="" textlink="">
      <xdr:nvSpPr>
        <xdr:cNvPr id="702" name="楕円 701"/>
        <xdr:cNvSpPr/>
      </xdr:nvSpPr>
      <xdr:spPr>
        <a:xfrm>
          <a:off x="187960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137177</xdr:rowOff>
    </xdr:from>
    <xdr:ext cx="469744" cy="259045"/>
    <xdr:sp macro="" textlink="">
      <xdr:nvSpPr>
        <xdr:cNvPr id="703" name="【庁舎】&#10;一人当たり面積該当値テキスト"/>
        <xdr:cNvSpPr txBox="1"/>
      </xdr:nvSpPr>
      <xdr:spPr>
        <a:xfrm>
          <a:off x="188849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164464</xdr:rowOff>
    </xdr:from>
    <xdr:to>
      <xdr:col>112</xdr:col>
      <xdr:colOff>38100</xdr:colOff>
      <xdr:row>106</xdr:row>
      <xdr:rowOff>94614</xdr:rowOff>
    </xdr:to>
    <xdr:sp macro="" textlink="">
      <xdr:nvSpPr>
        <xdr:cNvPr id="704" name="楕円 703"/>
        <xdr:cNvSpPr/>
      </xdr:nvSpPr>
      <xdr:spPr>
        <a:xfrm>
          <a:off x="18100675" y="1816671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38100</xdr:rowOff>
    </xdr:from>
    <xdr:to>
      <xdr:col>116</xdr:col>
      <xdr:colOff>63500</xdr:colOff>
      <xdr:row>106</xdr:row>
      <xdr:rowOff>43814</xdr:rowOff>
    </xdr:to>
    <xdr:cxnSp macro="">
      <xdr:nvCxnSpPr>
        <xdr:cNvPr id="705" name="直線コネクタ 704"/>
        <xdr:cNvCxnSpPr/>
      </xdr:nvCxnSpPr>
      <xdr:spPr>
        <a:xfrm flipV="1">
          <a:off x="18132425" y="18211800"/>
          <a:ext cx="714375"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103505</xdr:rowOff>
    </xdr:from>
    <xdr:to>
      <xdr:col>107</xdr:col>
      <xdr:colOff>101600</xdr:colOff>
      <xdr:row>104</xdr:row>
      <xdr:rowOff>33655</xdr:rowOff>
    </xdr:to>
    <xdr:sp macro="" textlink="">
      <xdr:nvSpPr>
        <xdr:cNvPr id="706" name="楕円 705"/>
        <xdr:cNvSpPr/>
      </xdr:nvSpPr>
      <xdr:spPr>
        <a:xfrm>
          <a:off x="17325975"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154305</xdr:rowOff>
    </xdr:from>
    <xdr:to>
      <xdr:col>111</xdr:col>
      <xdr:colOff>177800</xdr:colOff>
      <xdr:row>106</xdr:row>
      <xdr:rowOff>43814</xdr:rowOff>
    </xdr:to>
    <xdr:cxnSp macro="">
      <xdr:nvCxnSpPr>
        <xdr:cNvPr id="707" name="直線コネクタ 706"/>
        <xdr:cNvCxnSpPr/>
      </xdr:nvCxnSpPr>
      <xdr:spPr>
        <a:xfrm>
          <a:off x="17376775" y="17813655"/>
          <a:ext cx="755650" cy="40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08" name="n_1aveValue【庁舎】&#10;一人当たり面積"/>
        <xdr:cNvSpPr txBox="1"/>
      </xdr:nvSpPr>
      <xdr:spPr>
        <a:xfrm>
          <a:off x="1793247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139082</xdr:rowOff>
    </xdr:from>
    <xdr:ext cx="469744" cy="259045"/>
    <xdr:sp macro="" textlink="">
      <xdr:nvSpPr>
        <xdr:cNvPr id="709" name="n_2aveValue【庁舎】&#10;一人当たり面積"/>
        <xdr:cNvSpPr txBox="1"/>
      </xdr:nvSpPr>
      <xdr:spPr>
        <a:xfrm>
          <a:off x="17170477" y="1814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85741</xdr:rowOff>
    </xdr:from>
    <xdr:ext cx="469744" cy="259045"/>
    <xdr:sp macro="" textlink="">
      <xdr:nvSpPr>
        <xdr:cNvPr id="710" name="n_1mainValue【庁舎】&#10;一人当たり面積"/>
        <xdr:cNvSpPr txBox="1"/>
      </xdr:nvSpPr>
      <xdr:spPr>
        <a:xfrm>
          <a:off x="17932477" y="18259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50182</xdr:rowOff>
    </xdr:from>
    <xdr:ext cx="469744" cy="259045"/>
    <xdr:sp macro="" textlink="">
      <xdr:nvSpPr>
        <xdr:cNvPr id="711" name="n_2mainValue【庁舎】&#10;一人当たり面積"/>
        <xdr:cNvSpPr txBox="1"/>
      </xdr:nvSpPr>
      <xdr:spPr>
        <a:xfrm>
          <a:off x="17170477" y="1753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類似団体と比較して有形固定資産減価償却率が高くなっている施設は、保健センター・保健所、消防施設、庁舎である。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は延べ床面積の７９．０％が建築後３０年以上経過しており、消防施設や庁舎では耐用年数を超過している施設もあることから、公共施設等総合管理計画に基づき、施設の老朽化対策や長寿命化等に取り組んで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32,288
32,001
616.40
23,314,422
22,521,652
514,381
14,042,685
26,164,927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京都府内で２番目に広大な面積を有するが、山林等が多く可住面積が少ないため税収等の財政基盤が弱く、類似団体平均を下回っている。合併以降連続して伸びを見せていたが、平成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年度決算から下降した。</a:t>
          </a:r>
          <a:endParaRPr kumimoji="0" lang="en-US" altLang="ja-JP" sz="1400">
            <a:solidFill>
              <a:schemeClr val="dk1"/>
            </a:solidFill>
            <a:effectLst/>
            <a:latin typeface="+mn-lt"/>
            <a:ea typeface="+mn-ea"/>
            <a:cs typeface="+mn-cs"/>
          </a:endParaRPr>
        </a:p>
        <a:p>
          <a:r>
            <a:rPr kumimoji="0" lang="ja-JP" altLang="en-US" sz="14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今後も引き続き、税の徴収率の向上を中心とする歳入確保に努めるとともに、事務事業の見直しによる経常経費の削減など行政の効率化に努め、財政の健全化を図る。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5" name="直線コネクタ 74"/>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増加し、類似団体平均を上回っている。人件費については、類似団体平均を上回っており、今後も、職員適正化計画により新規採用の抑制による職員数の減や、行財政改革への取り組みを通じて経常経費の一層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51012</xdr:rowOff>
    </xdr:from>
    <xdr:to>
      <xdr:col>23</xdr:col>
      <xdr:colOff>133350</xdr:colOff>
      <xdr:row>61</xdr:row>
      <xdr:rowOff>167640</xdr:rowOff>
    </xdr:to>
    <xdr:cxnSp macro="">
      <xdr:nvCxnSpPr>
        <xdr:cNvPr id="132" name="直線コネクタ 131"/>
        <xdr:cNvCxnSpPr/>
      </xdr:nvCxnSpPr>
      <xdr:spPr>
        <a:xfrm>
          <a:off x="4114800" y="10509462"/>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61</xdr:row>
      <xdr:rowOff>51012</xdr:rowOff>
    </xdr:to>
    <xdr:cxnSp macro="">
      <xdr:nvCxnSpPr>
        <xdr:cNvPr id="135" name="直線コネクタ 134"/>
        <xdr:cNvCxnSpPr/>
      </xdr:nvCxnSpPr>
      <xdr:spPr>
        <a:xfrm>
          <a:off x="3225800" y="10425006"/>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138006</xdr:rowOff>
    </xdr:from>
    <xdr:to>
      <xdr:col>15</xdr:col>
      <xdr:colOff>82550</xdr:colOff>
      <xdr:row>61</xdr:row>
      <xdr:rowOff>10795</xdr:rowOff>
    </xdr:to>
    <xdr:cxnSp macro="">
      <xdr:nvCxnSpPr>
        <xdr:cNvPr id="138" name="直線コネクタ 137"/>
        <xdr:cNvCxnSpPr/>
      </xdr:nvCxnSpPr>
      <xdr:spPr>
        <a:xfrm flipV="1">
          <a:off x="2336800" y="1042500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97790</xdr:rowOff>
    </xdr:from>
    <xdr:to>
      <xdr:col>11</xdr:col>
      <xdr:colOff>31750</xdr:colOff>
      <xdr:row>61</xdr:row>
      <xdr:rowOff>10795</xdr:rowOff>
    </xdr:to>
    <xdr:cxnSp macro="">
      <xdr:nvCxnSpPr>
        <xdr:cNvPr id="141" name="直線コネクタ 140"/>
        <xdr:cNvCxnSpPr/>
      </xdr:nvCxnSpPr>
      <xdr:spPr>
        <a:xfrm>
          <a:off x="1447800" y="103847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1" name="楕円 150"/>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2"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212</xdr:rowOff>
    </xdr:from>
    <xdr:to>
      <xdr:col>19</xdr:col>
      <xdr:colOff>184150</xdr:colOff>
      <xdr:row>61</xdr:row>
      <xdr:rowOff>101812</xdr:rowOff>
    </xdr:to>
    <xdr:sp macro="" textlink="">
      <xdr:nvSpPr>
        <xdr:cNvPr id="153" name="楕円 152"/>
        <xdr:cNvSpPr/>
      </xdr:nvSpPr>
      <xdr:spPr>
        <a:xfrm>
          <a:off x="4064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86589</xdr:rowOff>
    </xdr:from>
    <xdr:ext cx="736600" cy="259045"/>
    <xdr:sp macro="" textlink="">
      <xdr:nvSpPr>
        <xdr:cNvPr id="154" name="テキスト ボックス 153"/>
        <xdr:cNvSpPr txBox="1"/>
      </xdr:nvSpPr>
      <xdr:spPr>
        <a:xfrm>
          <a:off x="3733800" y="10545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87206</xdr:rowOff>
    </xdr:from>
    <xdr:to>
      <xdr:col>15</xdr:col>
      <xdr:colOff>133350</xdr:colOff>
      <xdr:row>61</xdr:row>
      <xdr:rowOff>17356</xdr:rowOff>
    </xdr:to>
    <xdr:sp macro="" textlink="">
      <xdr:nvSpPr>
        <xdr:cNvPr id="155" name="楕円 154"/>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2133</xdr:rowOff>
    </xdr:from>
    <xdr:ext cx="762000" cy="259045"/>
    <xdr:sp macro="" textlink="">
      <xdr:nvSpPr>
        <xdr:cNvPr id="156" name="テキスト ボックス 155"/>
        <xdr:cNvSpPr txBox="1"/>
      </xdr:nvSpPr>
      <xdr:spPr>
        <a:xfrm>
          <a:off x="2844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131445</xdr:rowOff>
    </xdr:from>
    <xdr:to>
      <xdr:col>11</xdr:col>
      <xdr:colOff>82550</xdr:colOff>
      <xdr:row>61</xdr:row>
      <xdr:rowOff>61595</xdr:rowOff>
    </xdr:to>
    <xdr:sp macro="" textlink="">
      <xdr:nvSpPr>
        <xdr:cNvPr id="157" name="楕円 156"/>
        <xdr:cNvSpPr/>
      </xdr:nvSpPr>
      <xdr:spPr>
        <a:xfrm>
          <a:off x="2286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46372</xdr:rowOff>
    </xdr:from>
    <xdr:ext cx="762000" cy="259045"/>
    <xdr:sp macro="" textlink="">
      <xdr:nvSpPr>
        <xdr:cNvPr id="158" name="テキスト ボックス 157"/>
        <xdr:cNvSpPr txBox="1"/>
      </xdr:nvSpPr>
      <xdr:spPr>
        <a:xfrm>
          <a:off x="1955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46990</xdr:rowOff>
    </xdr:from>
    <xdr:to>
      <xdr:col>7</xdr:col>
      <xdr:colOff>31750</xdr:colOff>
      <xdr:row>60</xdr:row>
      <xdr:rowOff>148590</xdr:rowOff>
    </xdr:to>
    <xdr:sp macro="" textlink="">
      <xdr:nvSpPr>
        <xdr:cNvPr id="159" name="楕円 158"/>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133367</xdr:rowOff>
    </xdr:from>
    <xdr:ext cx="762000" cy="259045"/>
    <xdr:sp macro="" textlink="">
      <xdr:nvSpPr>
        <xdr:cNvPr id="160" name="テキスト ボックス 159"/>
        <xdr:cNvSpPr txBox="1"/>
      </xdr:nvSpPr>
      <xdr:spPr>
        <a:xfrm>
          <a:off x="1066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[200,826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高くなっているのは、合併により職員数や類似する施設の数が増加したためである。今後も、職員数の適正化に努めるとともに、施設の統廃合を含め、運営・維持管理経費などコスト削減を引き続き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7934</xdr:rowOff>
    </xdr:from>
    <xdr:to>
      <xdr:col>23</xdr:col>
      <xdr:colOff>133350</xdr:colOff>
      <xdr:row>85</xdr:row>
      <xdr:rowOff>38395</xdr:rowOff>
    </xdr:to>
    <xdr:cxnSp macro="">
      <xdr:nvCxnSpPr>
        <xdr:cNvPr id="195" name="直線コネクタ 194"/>
        <xdr:cNvCxnSpPr/>
      </xdr:nvCxnSpPr>
      <xdr:spPr>
        <a:xfrm>
          <a:off x="4114800" y="14581184"/>
          <a:ext cx="838200" cy="3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115311</xdr:rowOff>
    </xdr:from>
    <xdr:to>
      <xdr:col>19</xdr:col>
      <xdr:colOff>133350</xdr:colOff>
      <xdr:row>85</xdr:row>
      <xdr:rowOff>7934</xdr:rowOff>
    </xdr:to>
    <xdr:cxnSp macro="">
      <xdr:nvCxnSpPr>
        <xdr:cNvPr id="198" name="直線コネクタ 197"/>
        <xdr:cNvCxnSpPr/>
      </xdr:nvCxnSpPr>
      <xdr:spPr>
        <a:xfrm>
          <a:off x="3225800" y="14517111"/>
          <a:ext cx="8890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64678</xdr:rowOff>
    </xdr:from>
    <xdr:to>
      <xdr:col>15</xdr:col>
      <xdr:colOff>82550</xdr:colOff>
      <xdr:row>84</xdr:row>
      <xdr:rowOff>115311</xdr:rowOff>
    </xdr:to>
    <xdr:cxnSp macro="">
      <xdr:nvCxnSpPr>
        <xdr:cNvPr id="201" name="直線コネクタ 200"/>
        <xdr:cNvCxnSpPr/>
      </xdr:nvCxnSpPr>
      <xdr:spPr>
        <a:xfrm>
          <a:off x="2336800" y="14466478"/>
          <a:ext cx="889000" cy="5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163657</xdr:rowOff>
    </xdr:from>
    <xdr:to>
      <xdr:col>11</xdr:col>
      <xdr:colOff>31750</xdr:colOff>
      <xdr:row>84</xdr:row>
      <xdr:rowOff>64678</xdr:rowOff>
    </xdr:to>
    <xdr:cxnSp macro="">
      <xdr:nvCxnSpPr>
        <xdr:cNvPr id="204" name="直線コネクタ 203"/>
        <xdr:cNvCxnSpPr/>
      </xdr:nvCxnSpPr>
      <xdr:spPr>
        <a:xfrm>
          <a:off x="1447800" y="14394007"/>
          <a:ext cx="889000" cy="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159045</xdr:rowOff>
    </xdr:from>
    <xdr:to>
      <xdr:col>23</xdr:col>
      <xdr:colOff>184150</xdr:colOff>
      <xdr:row>85</xdr:row>
      <xdr:rowOff>89195</xdr:rowOff>
    </xdr:to>
    <xdr:sp macro="" textlink="">
      <xdr:nvSpPr>
        <xdr:cNvPr id="214" name="楕円 213"/>
        <xdr:cNvSpPr/>
      </xdr:nvSpPr>
      <xdr:spPr>
        <a:xfrm>
          <a:off x="4902200" y="145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131122</xdr:rowOff>
    </xdr:from>
    <xdr:ext cx="762000" cy="259045"/>
    <xdr:sp macro="" textlink="">
      <xdr:nvSpPr>
        <xdr:cNvPr id="215" name="人件費・物件費等の状況該当値テキスト"/>
        <xdr:cNvSpPr txBox="1"/>
      </xdr:nvSpPr>
      <xdr:spPr>
        <a:xfrm>
          <a:off x="5041900" y="1453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128584</xdr:rowOff>
    </xdr:from>
    <xdr:to>
      <xdr:col>19</xdr:col>
      <xdr:colOff>184150</xdr:colOff>
      <xdr:row>85</xdr:row>
      <xdr:rowOff>58734</xdr:rowOff>
    </xdr:to>
    <xdr:sp macro="" textlink="">
      <xdr:nvSpPr>
        <xdr:cNvPr id="216" name="楕円 215"/>
        <xdr:cNvSpPr/>
      </xdr:nvSpPr>
      <xdr:spPr>
        <a:xfrm>
          <a:off x="4064000" y="1453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43511</xdr:rowOff>
    </xdr:from>
    <xdr:ext cx="736600" cy="259045"/>
    <xdr:sp macro="" textlink="">
      <xdr:nvSpPr>
        <xdr:cNvPr id="217" name="テキスト ボックス 216"/>
        <xdr:cNvSpPr txBox="1"/>
      </xdr:nvSpPr>
      <xdr:spPr>
        <a:xfrm>
          <a:off x="3733800" y="14616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64511</xdr:rowOff>
    </xdr:from>
    <xdr:to>
      <xdr:col>15</xdr:col>
      <xdr:colOff>133350</xdr:colOff>
      <xdr:row>84</xdr:row>
      <xdr:rowOff>166111</xdr:rowOff>
    </xdr:to>
    <xdr:sp macro="" textlink="">
      <xdr:nvSpPr>
        <xdr:cNvPr id="218" name="楕円 217"/>
        <xdr:cNvSpPr/>
      </xdr:nvSpPr>
      <xdr:spPr>
        <a:xfrm>
          <a:off x="3175000" y="144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150888</xdr:rowOff>
    </xdr:from>
    <xdr:ext cx="762000" cy="259045"/>
    <xdr:sp macro="" textlink="">
      <xdr:nvSpPr>
        <xdr:cNvPr id="219" name="テキスト ボックス 218"/>
        <xdr:cNvSpPr txBox="1"/>
      </xdr:nvSpPr>
      <xdr:spPr>
        <a:xfrm>
          <a:off x="2844800" y="1455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13878</xdr:rowOff>
    </xdr:from>
    <xdr:to>
      <xdr:col>11</xdr:col>
      <xdr:colOff>82550</xdr:colOff>
      <xdr:row>84</xdr:row>
      <xdr:rowOff>115478</xdr:rowOff>
    </xdr:to>
    <xdr:sp macro="" textlink="">
      <xdr:nvSpPr>
        <xdr:cNvPr id="220" name="楕円 219"/>
        <xdr:cNvSpPr/>
      </xdr:nvSpPr>
      <xdr:spPr>
        <a:xfrm>
          <a:off x="2286000" y="144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100255</xdr:rowOff>
    </xdr:from>
    <xdr:ext cx="762000" cy="259045"/>
    <xdr:sp macro="" textlink="">
      <xdr:nvSpPr>
        <xdr:cNvPr id="221" name="テキスト ボックス 220"/>
        <xdr:cNvSpPr txBox="1"/>
      </xdr:nvSpPr>
      <xdr:spPr>
        <a:xfrm>
          <a:off x="1955800" y="1450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112857</xdr:rowOff>
    </xdr:from>
    <xdr:to>
      <xdr:col>7</xdr:col>
      <xdr:colOff>31750</xdr:colOff>
      <xdr:row>84</xdr:row>
      <xdr:rowOff>43007</xdr:rowOff>
    </xdr:to>
    <xdr:sp macro="" textlink="">
      <xdr:nvSpPr>
        <xdr:cNvPr id="222" name="楕円 221"/>
        <xdr:cNvSpPr/>
      </xdr:nvSpPr>
      <xdr:spPr>
        <a:xfrm>
          <a:off x="1397000" y="143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27784</xdr:rowOff>
    </xdr:from>
    <xdr:ext cx="762000" cy="259045"/>
    <xdr:sp macro="" textlink="">
      <xdr:nvSpPr>
        <xdr:cNvPr id="223" name="テキスト ボックス 222"/>
        <xdr:cNvSpPr txBox="1"/>
      </xdr:nvSpPr>
      <xdr:spPr>
        <a:xfrm>
          <a:off x="1066800" y="1442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平成２９年度については調査結果が未公表のため</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数値が引用されているが、平成２８年度以前を見ると、</a:t>
          </a:r>
          <a:r>
            <a:rPr kumimoji="1" lang="ja-JP" altLang="ja-JP" sz="1100">
              <a:solidFill>
                <a:schemeClr val="dk1"/>
              </a:solidFill>
              <a:effectLst/>
              <a:latin typeface="+mn-lt"/>
              <a:ea typeface="+mn-ea"/>
              <a:cs typeface="+mn-cs"/>
            </a:rPr>
            <a:t>類似団体の中でも全国的に低い給与水準</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。今後も職員適正化計画の実効性を高め、人件費総額の抑制に取り組む。</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104139</xdr:rowOff>
    </xdr:from>
    <xdr:to>
      <xdr:col>81</xdr:col>
      <xdr:colOff>44450</xdr:colOff>
      <xdr:row>85</xdr:row>
      <xdr:rowOff>104139</xdr:rowOff>
    </xdr:to>
    <xdr:cxnSp macro="">
      <xdr:nvCxnSpPr>
        <xdr:cNvPr id="257" name="直線コネクタ 256"/>
        <xdr:cNvCxnSpPr/>
      </xdr:nvCxnSpPr>
      <xdr:spPr>
        <a:xfrm>
          <a:off x="16179800" y="146773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39793</xdr:rowOff>
    </xdr:from>
    <xdr:to>
      <xdr:col>77</xdr:col>
      <xdr:colOff>44450</xdr:colOff>
      <xdr:row>85</xdr:row>
      <xdr:rowOff>104139</xdr:rowOff>
    </xdr:to>
    <xdr:cxnSp macro="">
      <xdr:nvCxnSpPr>
        <xdr:cNvPr id="260" name="直線コネクタ 259"/>
        <xdr:cNvCxnSpPr/>
      </xdr:nvCxnSpPr>
      <xdr:spPr>
        <a:xfrm>
          <a:off x="15290800" y="1461304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171027</xdr:rowOff>
    </xdr:from>
    <xdr:to>
      <xdr:col>72</xdr:col>
      <xdr:colOff>203200</xdr:colOff>
      <xdr:row>85</xdr:row>
      <xdr:rowOff>39793</xdr:rowOff>
    </xdr:to>
    <xdr:cxnSp macro="">
      <xdr:nvCxnSpPr>
        <xdr:cNvPr id="263" name="直線コネクタ 262"/>
        <xdr:cNvCxnSpPr/>
      </xdr:nvCxnSpPr>
      <xdr:spPr>
        <a:xfrm>
          <a:off x="14401800" y="145728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50377</xdr:rowOff>
    </xdr:from>
    <xdr:to>
      <xdr:col>68</xdr:col>
      <xdr:colOff>152400</xdr:colOff>
      <xdr:row>84</xdr:row>
      <xdr:rowOff>171027</xdr:rowOff>
    </xdr:to>
    <xdr:cxnSp macro="">
      <xdr:nvCxnSpPr>
        <xdr:cNvPr id="266" name="直線コネクタ 265"/>
        <xdr:cNvCxnSpPr/>
      </xdr:nvCxnSpPr>
      <xdr:spPr>
        <a:xfrm>
          <a:off x="13512800" y="1445217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76" name="楕円 275"/>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69866</xdr:rowOff>
    </xdr:from>
    <xdr:ext cx="762000" cy="259045"/>
    <xdr:sp macro="" textlink="">
      <xdr:nvSpPr>
        <xdr:cNvPr id="277"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9" name="テキスト ボックス 278"/>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160443</xdr:rowOff>
    </xdr:from>
    <xdr:to>
      <xdr:col>73</xdr:col>
      <xdr:colOff>44450</xdr:colOff>
      <xdr:row>85</xdr:row>
      <xdr:rowOff>90593</xdr:rowOff>
    </xdr:to>
    <xdr:sp macro="" textlink="">
      <xdr:nvSpPr>
        <xdr:cNvPr id="280" name="楕円 279"/>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100770</xdr:rowOff>
    </xdr:from>
    <xdr:ext cx="762000" cy="259045"/>
    <xdr:sp macro="" textlink="">
      <xdr:nvSpPr>
        <xdr:cNvPr id="281" name="テキスト ボックス 28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120227</xdr:rowOff>
    </xdr:from>
    <xdr:to>
      <xdr:col>68</xdr:col>
      <xdr:colOff>203200</xdr:colOff>
      <xdr:row>85</xdr:row>
      <xdr:rowOff>50377</xdr:rowOff>
    </xdr:to>
    <xdr:sp macro="" textlink="">
      <xdr:nvSpPr>
        <xdr:cNvPr id="282" name="楕円 281"/>
        <xdr:cNvSpPr/>
      </xdr:nvSpPr>
      <xdr:spPr>
        <a:xfrm>
          <a:off x="14351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60554</xdr:rowOff>
    </xdr:from>
    <xdr:ext cx="762000" cy="259045"/>
    <xdr:sp macro="" textlink="">
      <xdr:nvSpPr>
        <xdr:cNvPr id="283" name="テキスト ボックス 282"/>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171027</xdr:rowOff>
    </xdr:from>
    <xdr:to>
      <xdr:col>64</xdr:col>
      <xdr:colOff>152400</xdr:colOff>
      <xdr:row>84</xdr:row>
      <xdr:rowOff>101177</xdr:rowOff>
    </xdr:to>
    <xdr:sp macro="" textlink="">
      <xdr:nvSpPr>
        <xdr:cNvPr id="284" name="楕円 283"/>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111354</xdr:rowOff>
    </xdr:from>
    <xdr:ext cx="762000" cy="259045"/>
    <xdr:sp macro="" textlink="">
      <xdr:nvSpPr>
        <xdr:cNvPr id="285" name="テキスト ボックス 284"/>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市の面積が広大で、類似団体と比較し、支所へ多く配置することから、平均を上回っている。今後も、職員定員適正化計画に基づきより適正な定員管理に努める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10885</xdr:rowOff>
    </xdr:from>
    <xdr:to>
      <xdr:col>81</xdr:col>
      <xdr:colOff>44450</xdr:colOff>
      <xdr:row>63</xdr:row>
      <xdr:rowOff>25823</xdr:rowOff>
    </xdr:to>
    <xdr:cxnSp macro="">
      <xdr:nvCxnSpPr>
        <xdr:cNvPr id="322" name="直線コネクタ 321"/>
        <xdr:cNvCxnSpPr/>
      </xdr:nvCxnSpPr>
      <xdr:spPr>
        <a:xfrm>
          <a:off x="16179800" y="10812235"/>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10885</xdr:rowOff>
    </xdr:from>
    <xdr:to>
      <xdr:col>77</xdr:col>
      <xdr:colOff>44450</xdr:colOff>
      <xdr:row>63</xdr:row>
      <xdr:rowOff>23525</xdr:rowOff>
    </xdr:to>
    <xdr:cxnSp macro="">
      <xdr:nvCxnSpPr>
        <xdr:cNvPr id="325" name="直線コネクタ 324"/>
        <xdr:cNvCxnSpPr/>
      </xdr:nvCxnSpPr>
      <xdr:spPr>
        <a:xfrm flipV="1">
          <a:off x="15290800" y="1081223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158206</xdr:rowOff>
    </xdr:from>
    <xdr:to>
      <xdr:col>72</xdr:col>
      <xdr:colOff>203200</xdr:colOff>
      <xdr:row>63</xdr:row>
      <xdr:rowOff>23525</xdr:rowOff>
    </xdr:to>
    <xdr:cxnSp macro="">
      <xdr:nvCxnSpPr>
        <xdr:cNvPr id="328" name="直線コネクタ 327"/>
        <xdr:cNvCxnSpPr/>
      </xdr:nvCxnSpPr>
      <xdr:spPr>
        <a:xfrm>
          <a:off x="14401800" y="10788106"/>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158206</xdr:rowOff>
    </xdr:from>
    <xdr:to>
      <xdr:col>68</xdr:col>
      <xdr:colOff>152400</xdr:colOff>
      <xdr:row>62</xdr:row>
      <xdr:rowOff>169696</xdr:rowOff>
    </xdr:to>
    <xdr:cxnSp macro="">
      <xdr:nvCxnSpPr>
        <xdr:cNvPr id="331" name="直線コネクタ 330"/>
        <xdr:cNvCxnSpPr/>
      </xdr:nvCxnSpPr>
      <xdr:spPr>
        <a:xfrm flipV="1">
          <a:off x="13512800" y="10788106"/>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41" name="楕円 340"/>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118550</xdr:rowOff>
    </xdr:from>
    <xdr:ext cx="762000" cy="259045"/>
    <xdr:sp macro="" textlink="">
      <xdr:nvSpPr>
        <xdr:cNvPr id="342" name="定員管理の状況該当値テキスト"/>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131535</xdr:rowOff>
    </xdr:from>
    <xdr:to>
      <xdr:col>77</xdr:col>
      <xdr:colOff>95250</xdr:colOff>
      <xdr:row>63</xdr:row>
      <xdr:rowOff>61685</xdr:rowOff>
    </xdr:to>
    <xdr:sp macro="" textlink="">
      <xdr:nvSpPr>
        <xdr:cNvPr id="343" name="楕円 342"/>
        <xdr:cNvSpPr/>
      </xdr:nvSpPr>
      <xdr:spPr>
        <a:xfrm>
          <a:off x="161290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46462</xdr:rowOff>
    </xdr:from>
    <xdr:ext cx="736600" cy="259045"/>
    <xdr:sp macro="" textlink="">
      <xdr:nvSpPr>
        <xdr:cNvPr id="344" name="テキスト ボックス 343"/>
        <xdr:cNvSpPr txBox="1"/>
      </xdr:nvSpPr>
      <xdr:spPr>
        <a:xfrm>
          <a:off x="15798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144175</xdr:rowOff>
    </xdr:from>
    <xdr:to>
      <xdr:col>73</xdr:col>
      <xdr:colOff>44450</xdr:colOff>
      <xdr:row>63</xdr:row>
      <xdr:rowOff>74325</xdr:rowOff>
    </xdr:to>
    <xdr:sp macro="" textlink="">
      <xdr:nvSpPr>
        <xdr:cNvPr id="345" name="楕円 344"/>
        <xdr:cNvSpPr/>
      </xdr:nvSpPr>
      <xdr:spPr>
        <a:xfrm>
          <a:off x="15240000" y="1077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59102</xdr:rowOff>
    </xdr:from>
    <xdr:ext cx="762000" cy="259045"/>
    <xdr:sp macro="" textlink="">
      <xdr:nvSpPr>
        <xdr:cNvPr id="346" name="テキスト ボックス 345"/>
        <xdr:cNvSpPr txBox="1"/>
      </xdr:nvSpPr>
      <xdr:spPr>
        <a:xfrm>
          <a:off x="14909800" y="1086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107406</xdr:rowOff>
    </xdr:from>
    <xdr:to>
      <xdr:col>68</xdr:col>
      <xdr:colOff>203200</xdr:colOff>
      <xdr:row>63</xdr:row>
      <xdr:rowOff>37556</xdr:rowOff>
    </xdr:to>
    <xdr:sp macro="" textlink="">
      <xdr:nvSpPr>
        <xdr:cNvPr id="347" name="楕円 346"/>
        <xdr:cNvSpPr/>
      </xdr:nvSpPr>
      <xdr:spPr>
        <a:xfrm>
          <a:off x="14351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22333</xdr:rowOff>
    </xdr:from>
    <xdr:ext cx="762000" cy="259045"/>
    <xdr:sp macro="" textlink="">
      <xdr:nvSpPr>
        <xdr:cNvPr id="348" name="テキスト ボックス 347"/>
        <xdr:cNvSpPr txBox="1"/>
      </xdr:nvSpPr>
      <xdr:spPr>
        <a:xfrm>
          <a:off x="140208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118896</xdr:rowOff>
    </xdr:from>
    <xdr:to>
      <xdr:col>64</xdr:col>
      <xdr:colOff>152400</xdr:colOff>
      <xdr:row>63</xdr:row>
      <xdr:rowOff>49046</xdr:rowOff>
    </xdr:to>
    <xdr:sp macro="" textlink="">
      <xdr:nvSpPr>
        <xdr:cNvPr id="349" name="楕円 348"/>
        <xdr:cNvSpPr/>
      </xdr:nvSpPr>
      <xdr:spPr>
        <a:xfrm>
          <a:off x="13462000" y="107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33823</xdr:rowOff>
    </xdr:from>
    <xdr:ext cx="762000" cy="259045"/>
    <xdr:sp macro="" textlink="">
      <xdr:nvSpPr>
        <xdr:cNvPr id="350" name="テキスト ボックス 349"/>
        <xdr:cNvSpPr txBox="1"/>
      </xdr:nvSpPr>
      <xdr:spPr>
        <a:xfrm>
          <a:off x="13131800" y="108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普通建設事業費に係る起債の償還や、公営企業会計への準元利償還金が多額であるが、平成２４年度決算より１８％を下回ることができた。しかし、類似団体と比べると依然高い水準である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新規発行を抑制し公債費の適正管理に努める。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104458</xdr:rowOff>
    </xdr:from>
    <xdr:to>
      <xdr:col>81</xdr:col>
      <xdr:colOff>44450</xdr:colOff>
      <xdr:row>37</xdr:row>
      <xdr:rowOff>106468</xdr:rowOff>
    </xdr:to>
    <xdr:cxnSp macro="">
      <xdr:nvCxnSpPr>
        <xdr:cNvPr id="384" name="直線コネクタ 383"/>
        <xdr:cNvCxnSpPr/>
      </xdr:nvCxnSpPr>
      <xdr:spPr>
        <a:xfrm>
          <a:off x="16179800" y="6448108"/>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104458</xdr:rowOff>
    </xdr:from>
    <xdr:to>
      <xdr:col>77</xdr:col>
      <xdr:colOff>44450</xdr:colOff>
      <xdr:row>37</xdr:row>
      <xdr:rowOff>104458</xdr:rowOff>
    </xdr:to>
    <xdr:cxnSp macro="">
      <xdr:nvCxnSpPr>
        <xdr:cNvPr id="387" name="直線コネクタ 386"/>
        <xdr:cNvCxnSpPr/>
      </xdr:nvCxnSpPr>
      <xdr:spPr>
        <a:xfrm>
          <a:off x="15290800" y="6448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104458</xdr:rowOff>
    </xdr:from>
    <xdr:to>
      <xdr:col>72</xdr:col>
      <xdr:colOff>203200</xdr:colOff>
      <xdr:row>37</xdr:row>
      <xdr:rowOff>116522</xdr:rowOff>
    </xdr:to>
    <xdr:cxnSp macro="">
      <xdr:nvCxnSpPr>
        <xdr:cNvPr id="390" name="直線コネクタ 389"/>
        <xdr:cNvCxnSpPr/>
      </xdr:nvCxnSpPr>
      <xdr:spPr>
        <a:xfrm flipV="1">
          <a:off x="14401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116522</xdr:rowOff>
    </xdr:from>
    <xdr:to>
      <xdr:col>68</xdr:col>
      <xdr:colOff>152400</xdr:colOff>
      <xdr:row>37</xdr:row>
      <xdr:rowOff>140653</xdr:rowOff>
    </xdr:to>
    <xdr:cxnSp macro="">
      <xdr:nvCxnSpPr>
        <xdr:cNvPr id="393" name="直線コネクタ 392"/>
        <xdr:cNvCxnSpPr/>
      </xdr:nvCxnSpPr>
      <xdr:spPr>
        <a:xfrm flipV="1">
          <a:off x="13512800" y="64601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55668</xdr:rowOff>
    </xdr:from>
    <xdr:to>
      <xdr:col>81</xdr:col>
      <xdr:colOff>95250</xdr:colOff>
      <xdr:row>37</xdr:row>
      <xdr:rowOff>157268</xdr:rowOff>
    </xdr:to>
    <xdr:sp macro="" textlink="">
      <xdr:nvSpPr>
        <xdr:cNvPr id="403" name="楕円 402"/>
        <xdr:cNvSpPr/>
      </xdr:nvSpPr>
      <xdr:spPr>
        <a:xfrm>
          <a:off x="169672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27745</xdr:rowOff>
    </xdr:from>
    <xdr:ext cx="762000" cy="259045"/>
    <xdr:sp macro="" textlink="">
      <xdr:nvSpPr>
        <xdr:cNvPr id="404" name="公債費負担の状況該当値テキスト"/>
        <xdr:cNvSpPr txBox="1"/>
      </xdr:nvSpPr>
      <xdr:spPr>
        <a:xfrm>
          <a:off x="171069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53658</xdr:rowOff>
    </xdr:from>
    <xdr:to>
      <xdr:col>77</xdr:col>
      <xdr:colOff>95250</xdr:colOff>
      <xdr:row>37</xdr:row>
      <xdr:rowOff>155258</xdr:rowOff>
    </xdr:to>
    <xdr:sp macro="" textlink="">
      <xdr:nvSpPr>
        <xdr:cNvPr id="405" name="楕円 404"/>
        <xdr:cNvSpPr/>
      </xdr:nvSpPr>
      <xdr:spPr>
        <a:xfrm>
          <a:off x="16129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140034</xdr:rowOff>
    </xdr:from>
    <xdr:ext cx="736600" cy="259045"/>
    <xdr:sp macro="" textlink="">
      <xdr:nvSpPr>
        <xdr:cNvPr id="406" name="テキスト ボックス 405"/>
        <xdr:cNvSpPr txBox="1"/>
      </xdr:nvSpPr>
      <xdr:spPr>
        <a:xfrm>
          <a:off x="15798800" y="6483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53658</xdr:rowOff>
    </xdr:from>
    <xdr:to>
      <xdr:col>73</xdr:col>
      <xdr:colOff>44450</xdr:colOff>
      <xdr:row>37</xdr:row>
      <xdr:rowOff>155258</xdr:rowOff>
    </xdr:to>
    <xdr:sp macro="" textlink="">
      <xdr:nvSpPr>
        <xdr:cNvPr id="407" name="楕円 406"/>
        <xdr:cNvSpPr/>
      </xdr:nvSpPr>
      <xdr:spPr>
        <a:xfrm>
          <a:off x="15240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140034</xdr:rowOff>
    </xdr:from>
    <xdr:ext cx="762000" cy="259045"/>
    <xdr:sp macro="" textlink="">
      <xdr:nvSpPr>
        <xdr:cNvPr id="408" name="テキスト ボックス 407"/>
        <xdr:cNvSpPr txBox="1"/>
      </xdr:nvSpPr>
      <xdr:spPr>
        <a:xfrm>
          <a:off x="14909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65722</xdr:rowOff>
    </xdr:from>
    <xdr:to>
      <xdr:col>68</xdr:col>
      <xdr:colOff>203200</xdr:colOff>
      <xdr:row>37</xdr:row>
      <xdr:rowOff>167322</xdr:rowOff>
    </xdr:to>
    <xdr:sp macro="" textlink="">
      <xdr:nvSpPr>
        <xdr:cNvPr id="409" name="楕円 408"/>
        <xdr:cNvSpPr/>
      </xdr:nvSpPr>
      <xdr:spPr>
        <a:xfrm>
          <a:off x="14351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152099</xdr:rowOff>
    </xdr:from>
    <xdr:ext cx="762000" cy="259045"/>
    <xdr:sp macro="" textlink="">
      <xdr:nvSpPr>
        <xdr:cNvPr id="410" name="テキスト ボックス 409"/>
        <xdr:cNvSpPr txBox="1"/>
      </xdr:nvSpPr>
      <xdr:spPr>
        <a:xfrm>
          <a:off x="14020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89853</xdr:rowOff>
    </xdr:from>
    <xdr:to>
      <xdr:col>64</xdr:col>
      <xdr:colOff>152400</xdr:colOff>
      <xdr:row>38</xdr:row>
      <xdr:rowOff>20003</xdr:rowOff>
    </xdr:to>
    <xdr:sp macro="" textlink="">
      <xdr:nvSpPr>
        <xdr:cNvPr id="411" name="楕円 410"/>
        <xdr:cNvSpPr/>
      </xdr:nvSpPr>
      <xdr:spPr>
        <a:xfrm>
          <a:off x="13462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4780</xdr:rowOff>
    </xdr:from>
    <xdr:ext cx="762000" cy="259045"/>
    <xdr:sp macro="" textlink="">
      <xdr:nvSpPr>
        <xdr:cNvPr id="412" name="テキスト ボックス 411"/>
        <xdr:cNvSpPr txBox="1"/>
      </xdr:nvSpPr>
      <xdr:spPr>
        <a:xfrm>
          <a:off x="13131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地方債残高は</a:t>
          </a:r>
          <a:r>
            <a:rPr kumimoji="1" lang="ja-JP" altLang="en-US" sz="1100">
              <a:solidFill>
                <a:schemeClr val="dk1"/>
              </a:solidFill>
              <a:effectLst/>
              <a:latin typeface="+mn-lt"/>
              <a:ea typeface="+mn-ea"/>
              <a:cs typeface="+mn-cs"/>
            </a:rPr>
            <a:t>年々</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しており、将来</a:t>
          </a:r>
          <a:r>
            <a:rPr kumimoji="1" lang="ja-JP" altLang="ja-JP" sz="1100">
              <a:solidFill>
                <a:schemeClr val="dk1"/>
              </a:solidFill>
              <a:effectLst/>
              <a:latin typeface="+mn-lt"/>
              <a:ea typeface="+mn-ea"/>
              <a:cs typeface="+mn-cs"/>
            </a:rPr>
            <a:t>負担</a:t>
          </a:r>
          <a:r>
            <a:rPr kumimoji="1" lang="ja-JP" altLang="en-US" sz="1100">
              <a:solidFill>
                <a:schemeClr val="dk1"/>
              </a:solidFill>
              <a:effectLst/>
              <a:latin typeface="+mn-lt"/>
              <a:ea typeface="+mn-ea"/>
              <a:cs typeface="+mn-cs"/>
            </a:rPr>
            <a:t>比率は</a:t>
          </a:r>
          <a:r>
            <a:rPr kumimoji="1" lang="en-US" altLang="ja-JP" sz="1100">
              <a:solidFill>
                <a:schemeClr val="dk1"/>
              </a:solidFill>
              <a:effectLst/>
              <a:latin typeface="+mn-lt"/>
              <a:ea typeface="+mn-ea"/>
              <a:cs typeface="+mn-cs"/>
            </a:rPr>
            <a:t>4.8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今後も公債費等義務的経費の削減を中心とする行政改革を進め、財政の健全化に努める。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126924</xdr:rowOff>
    </xdr:from>
    <xdr:to>
      <xdr:col>81</xdr:col>
      <xdr:colOff>44450</xdr:colOff>
      <xdr:row>15</xdr:row>
      <xdr:rowOff>138506</xdr:rowOff>
    </xdr:to>
    <xdr:cxnSp macro="">
      <xdr:nvCxnSpPr>
        <xdr:cNvPr id="444" name="直線コネクタ 443"/>
        <xdr:cNvCxnSpPr/>
      </xdr:nvCxnSpPr>
      <xdr:spPr>
        <a:xfrm flipV="1">
          <a:off x="16179800" y="2698674"/>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138506</xdr:rowOff>
    </xdr:from>
    <xdr:to>
      <xdr:col>77</xdr:col>
      <xdr:colOff>44450</xdr:colOff>
      <xdr:row>15</xdr:row>
      <xdr:rowOff>145504</xdr:rowOff>
    </xdr:to>
    <xdr:cxnSp macro="">
      <xdr:nvCxnSpPr>
        <xdr:cNvPr id="447" name="直線コネクタ 446"/>
        <xdr:cNvCxnSpPr/>
      </xdr:nvCxnSpPr>
      <xdr:spPr>
        <a:xfrm flipV="1">
          <a:off x="15290800" y="2710256"/>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145504</xdr:rowOff>
    </xdr:from>
    <xdr:to>
      <xdr:col>72</xdr:col>
      <xdr:colOff>203200</xdr:colOff>
      <xdr:row>15</xdr:row>
      <xdr:rowOff>169634</xdr:rowOff>
    </xdr:to>
    <xdr:cxnSp macro="">
      <xdr:nvCxnSpPr>
        <xdr:cNvPr id="450" name="直線コネクタ 449"/>
        <xdr:cNvCxnSpPr/>
      </xdr:nvCxnSpPr>
      <xdr:spPr>
        <a:xfrm flipV="1">
          <a:off x="14401800" y="27172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169634</xdr:rowOff>
    </xdr:from>
    <xdr:to>
      <xdr:col>68</xdr:col>
      <xdr:colOff>152400</xdr:colOff>
      <xdr:row>16</xdr:row>
      <xdr:rowOff>356</xdr:rowOff>
    </xdr:to>
    <xdr:cxnSp macro="">
      <xdr:nvCxnSpPr>
        <xdr:cNvPr id="453" name="直線コネクタ 452"/>
        <xdr:cNvCxnSpPr/>
      </xdr:nvCxnSpPr>
      <xdr:spPr>
        <a:xfrm flipV="1">
          <a:off x="13512800" y="274138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76124</xdr:rowOff>
    </xdr:from>
    <xdr:to>
      <xdr:col>81</xdr:col>
      <xdr:colOff>95250</xdr:colOff>
      <xdr:row>16</xdr:row>
      <xdr:rowOff>6274</xdr:rowOff>
    </xdr:to>
    <xdr:sp macro="" textlink="">
      <xdr:nvSpPr>
        <xdr:cNvPr id="463" name="楕円 462"/>
        <xdr:cNvSpPr/>
      </xdr:nvSpPr>
      <xdr:spPr>
        <a:xfrm>
          <a:off x="16967200" y="26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48201</xdr:rowOff>
    </xdr:from>
    <xdr:ext cx="762000" cy="259045"/>
    <xdr:sp macro="" textlink="">
      <xdr:nvSpPr>
        <xdr:cNvPr id="464" name="将来負担の状況該当値テキスト"/>
        <xdr:cNvSpPr txBox="1"/>
      </xdr:nvSpPr>
      <xdr:spPr>
        <a:xfrm>
          <a:off x="17106900" y="2619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87706</xdr:rowOff>
    </xdr:from>
    <xdr:to>
      <xdr:col>77</xdr:col>
      <xdr:colOff>95250</xdr:colOff>
      <xdr:row>16</xdr:row>
      <xdr:rowOff>17856</xdr:rowOff>
    </xdr:to>
    <xdr:sp macro="" textlink="">
      <xdr:nvSpPr>
        <xdr:cNvPr id="465" name="楕円 464"/>
        <xdr:cNvSpPr/>
      </xdr:nvSpPr>
      <xdr:spPr>
        <a:xfrm>
          <a:off x="16129000" y="26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2633</xdr:rowOff>
    </xdr:from>
    <xdr:ext cx="736600" cy="259045"/>
    <xdr:sp macro="" textlink="">
      <xdr:nvSpPr>
        <xdr:cNvPr id="466" name="テキスト ボックス 465"/>
        <xdr:cNvSpPr txBox="1"/>
      </xdr:nvSpPr>
      <xdr:spPr>
        <a:xfrm>
          <a:off x="15798800" y="274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94704</xdr:rowOff>
    </xdr:from>
    <xdr:to>
      <xdr:col>73</xdr:col>
      <xdr:colOff>44450</xdr:colOff>
      <xdr:row>16</xdr:row>
      <xdr:rowOff>24854</xdr:rowOff>
    </xdr:to>
    <xdr:sp macro="" textlink="">
      <xdr:nvSpPr>
        <xdr:cNvPr id="467" name="楕円 466"/>
        <xdr:cNvSpPr/>
      </xdr:nvSpPr>
      <xdr:spPr>
        <a:xfrm>
          <a:off x="15240000" y="26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9631</xdr:rowOff>
    </xdr:from>
    <xdr:ext cx="762000" cy="259045"/>
    <xdr:sp macro="" textlink="">
      <xdr:nvSpPr>
        <xdr:cNvPr id="468" name="テキスト ボックス 467"/>
        <xdr:cNvSpPr txBox="1"/>
      </xdr:nvSpPr>
      <xdr:spPr>
        <a:xfrm>
          <a:off x="14909800" y="275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118834</xdr:rowOff>
    </xdr:from>
    <xdr:to>
      <xdr:col>68</xdr:col>
      <xdr:colOff>203200</xdr:colOff>
      <xdr:row>16</xdr:row>
      <xdr:rowOff>48984</xdr:rowOff>
    </xdr:to>
    <xdr:sp macro="" textlink="">
      <xdr:nvSpPr>
        <xdr:cNvPr id="469" name="楕円 468"/>
        <xdr:cNvSpPr/>
      </xdr:nvSpPr>
      <xdr:spPr>
        <a:xfrm>
          <a:off x="14351000" y="26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33761</xdr:rowOff>
    </xdr:from>
    <xdr:ext cx="762000" cy="259045"/>
    <xdr:sp macro="" textlink="">
      <xdr:nvSpPr>
        <xdr:cNvPr id="470" name="テキスト ボックス 469"/>
        <xdr:cNvSpPr txBox="1"/>
      </xdr:nvSpPr>
      <xdr:spPr>
        <a:xfrm>
          <a:off x="14020800" y="277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121006</xdr:rowOff>
    </xdr:from>
    <xdr:to>
      <xdr:col>64</xdr:col>
      <xdr:colOff>152400</xdr:colOff>
      <xdr:row>16</xdr:row>
      <xdr:rowOff>51156</xdr:rowOff>
    </xdr:to>
    <xdr:sp macro="" textlink="">
      <xdr:nvSpPr>
        <xdr:cNvPr id="471" name="楕円 470"/>
        <xdr:cNvSpPr/>
      </xdr:nvSpPr>
      <xdr:spPr>
        <a:xfrm>
          <a:off x="13462000" y="26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35933</xdr:rowOff>
    </xdr:from>
    <xdr:ext cx="762000" cy="259045"/>
    <xdr:sp macro="" textlink="">
      <xdr:nvSpPr>
        <xdr:cNvPr id="472" name="テキスト ボックス 471"/>
        <xdr:cNvSpPr txBox="1"/>
      </xdr:nvSpPr>
      <xdr:spPr>
        <a:xfrm>
          <a:off x="13131800" y="27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32,288
32,001
616.40
23,314,422
22,521,652
514,381
14,042,685
26,164,927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類似団体平均と比較すると人件費に係る経常収支比率は低くなっている。要因として職員の給与水準</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低いことやごみ処理・消防業務等を一部事務組合で行っていることがある。一部事務組合や公営企業等の人件費を加算すると人口１人当たりの歳出決算額は、類似団体平均を上回っているため、今後これらも含めた人件費関係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99568</xdr:rowOff>
    </xdr:to>
    <xdr:cxnSp macro="">
      <xdr:nvCxnSpPr>
        <xdr:cNvPr id="64" name="直線コネクタ 63"/>
        <xdr:cNvCxnSpPr/>
      </xdr:nvCxnSpPr>
      <xdr:spPr>
        <a:xfrm>
          <a:off x="3987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94996</xdr:rowOff>
    </xdr:to>
    <xdr:cxnSp macro="">
      <xdr:nvCxnSpPr>
        <xdr:cNvPr id="67" name="直線コネクタ 66"/>
        <xdr:cNvCxnSpPr/>
      </xdr:nvCxnSpPr>
      <xdr:spPr>
        <a:xfrm>
          <a:off x="3098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72136</xdr:rowOff>
    </xdr:to>
    <xdr:cxnSp macro="">
      <xdr:nvCxnSpPr>
        <xdr:cNvPr id="70" name="直線コネクタ 69"/>
        <xdr:cNvCxnSpPr/>
      </xdr:nvCxnSpPr>
      <xdr:spPr>
        <a:xfrm>
          <a:off x="2209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40132</xdr:rowOff>
    </xdr:to>
    <xdr:cxnSp macro="">
      <xdr:nvCxnSpPr>
        <xdr:cNvPr id="73" name="直線コネクタ 72"/>
        <xdr:cNvCxnSpPr/>
      </xdr:nvCxnSpPr>
      <xdr:spPr>
        <a:xfrm>
          <a:off x="1320800" y="61163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44196</xdr:rowOff>
    </xdr:from>
    <xdr:to>
      <xdr:col>20</xdr:col>
      <xdr:colOff>38100</xdr:colOff>
      <xdr:row>36</xdr:row>
      <xdr:rowOff>145796</xdr:rowOff>
    </xdr:to>
    <xdr:sp macro="" textlink="">
      <xdr:nvSpPr>
        <xdr:cNvPr id="85" name="楕円 84"/>
        <xdr:cNvSpPr/>
      </xdr:nvSpPr>
      <xdr:spPr>
        <a:xfrm>
          <a:off x="3937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155973</xdr:rowOff>
    </xdr:from>
    <xdr:ext cx="736600" cy="259045"/>
    <xdr:sp macro="" textlink="">
      <xdr:nvSpPr>
        <xdr:cNvPr id="86" name="テキスト ボックス 85"/>
        <xdr:cNvSpPr txBox="1"/>
      </xdr:nvSpPr>
      <xdr:spPr>
        <a:xfrm>
          <a:off x="3606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類似団体平均を下回っているが、人口１人当たりの歳出決算額は、類似団体平均を上回っている。職員人件費等から賃金（物件費）へのシフトも起きてはいるが、行財政改革への取り組みを通じて経常的な物件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17</xdr:row>
      <xdr:rowOff>26307</xdr:rowOff>
    </xdr:to>
    <xdr:cxnSp macro="">
      <xdr:nvCxnSpPr>
        <xdr:cNvPr id="127" name="直線コネクタ 126"/>
        <xdr:cNvCxnSpPr/>
      </xdr:nvCxnSpPr>
      <xdr:spPr>
        <a:xfrm>
          <a:off x="15671800" y="28756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151493</xdr:rowOff>
    </xdr:from>
    <xdr:to>
      <xdr:col>78</xdr:col>
      <xdr:colOff>69850</xdr:colOff>
      <xdr:row>16</xdr:row>
      <xdr:rowOff>132443</xdr:rowOff>
    </xdr:to>
    <xdr:cxnSp macro="">
      <xdr:nvCxnSpPr>
        <xdr:cNvPr id="130" name="直線コネクタ 129"/>
        <xdr:cNvCxnSpPr/>
      </xdr:nvCxnSpPr>
      <xdr:spPr>
        <a:xfrm>
          <a:off x="14782800" y="27232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15</xdr:row>
      <xdr:rowOff>151493</xdr:rowOff>
    </xdr:to>
    <xdr:cxnSp macro="">
      <xdr:nvCxnSpPr>
        <xdr:cNvPr id="133" name="直線コネクタ 132"/>
        <xdr:cNvCxnSpPr/>
      </xdr:nvCxnSpPr>
      <xdr:spPr>
        <a:xfrm>
          <a:off x="13893800" y="2701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45357</xdr:rowOff>
    </xdr:to>
    <xdr:cxnSp macro="">
      <xdr:nvCxnSpPr>
        <xdr:cNvPr id="136" name="直線コネクタ 135"/>
        <xdr:cNvCxnSpPr/>
      </xdr:nvCxnSpPr>
      <xdr:spPr>
        <a:xfrm flipV="1">
          <a:off x="13004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46" name="楕円 145"/>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163484</xdr:rowOff>
    </xdr:from>
    <xdr:ext cx="762000" cy="259045"/>
    <xdr:sp macro="" textlink="">
      <xdr:nvSpPr>
        <xdr:cNvPr id="147" name="物件費該当値テキスト"/>
        <xdr:cNvSpPr txBox="1"/>
      </xdr:nvSpPr>
      <xdr:spPr>
        <a:xfrm>
          <a:off x="165989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48" name="楕円 147"/>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21970</xdr:rowOff>
    </xdr:from>
    <xdr:ext cx="736600" cy="259045"/>
    <xdr:sp macro="" textlink="">
      <xdr:nvSpPr>
        <xdr:cNvPr id="149" name="テキスト ボックス 148"/>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2" name="楕円 151"/>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3" name="テキスト ボックス 152"/>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4" name="楕円 153"/>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5" name="テキスト ボックス 154"/>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類似団体平均を下回っているが、単独事業の扶助費に係る人口１人当たりの歳出決算額は類似団体平均を上回るため、単独の扶助費は見直しを進め、財政を圧迫する上昇傾向に歯止めをかけるよう努める。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26307</xdr:rowOff>
    </xdr:to>
    <xdr:cxnSp macro="">
      <xdr:nvCxnSpPr>
        <xdr:cNvPr id="189" name="直線コネクタ 188"/>
        <xdr:cNvCxnSpPr/>
      </xdr:nvCxnSpPr>
      <xdr:spPr>
        <a:xfrm>
          <a:off x="3987800" y="9766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56</xdr:row>
      <xdr:rowOff>165100</xdr:rowOff>
    </xdr:to>
    <xdr:cxnSp macro="">
      <xdr:nvCxnSpPr>
        <xdr:cNvPr id="192" name="直線コネクタ 191"/>
        <xdr:cNvCxnSpPr/>
      </xdr:nvCxnSpPr>
      <xdr:spPr>
        <a:xfrm>
          <a:off x="3098800" y="9733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4535</xdr:rowOff>
    </xdr:to>
    <xdr:cxnSp macro="">
      <xdr:nvCxnSpPr>
        <xdr:cNvPr id="195" name="直線コネクタ 194"/>
        <xdr:cNvCxnSpPr/>
      </xdr:nvCxnSpPr>
      <xdr:spPr>
        <a:xfrm flipV="1">
          <a:off x="2209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91622</xdr:rowOff>
    </xdr:to>
    <xdr:cxnSp macro="">
      <xdr:nvCxnSpPr>
        <xdr:cNvPr id="198" name="直線コネクタ 197"/>
        <xdr:cNvCxnSpPr/>
      </xdr:nvCxnSpPr>
      <xdr:spPr>
        <a:xfrm flipV="1">
          <a:off x="1320800" y="9777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146957</xdr:rowOff>
    </xdr:from>
    <xdr:to>
      <xdr:col>24</xdr:col>
      <xdr:colOff>76200</xdr:colOff>
      <xdr:row>57</xdr:row>
      <xdr:rowOff>77107</xdr:rowOff>
    </xdr:to>
    <xdr:sp macro="" textlink="">
      <xdr:nvSpPr>
        <xdr:cNvPr id="208" name="楕円 207"/>
        <xdr:cNvSpPr/>
      </xdr:nvSpPr>
      <xdr:spPr>
        <a:xfrm>
          <a:off x="4775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163484</xdr:rowOff>
    </xdr:from>
    <xdr:ext cx="762000" cy="259045"/>
    <xdr:sp macro="" textlink="">
      <xdr:nvSpPr>
        <xdr:cNvPr id="209" name="扶助費該当値テキスト"/>
        <xdr:cNvSpPr txBox="1"/>
      </xdr:nvSpPr>
      <xdr:spPr>
        <a:xfrm>
          <a:off x="49149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0" name="楕円 209"/>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1" name="テキスト ボックス 210"/>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2" name="楕円 211"/>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21970</xdr:rowOff>
    </xdr:from>
    <xdr:ext cx="762000" cy="259045"/>
    <xdr:sp macro="" textlink="">
      <xdr:nvSpPr>
        <xdr:cNvPr id="213" name="テキスト ボックス 212"/>
        <xdr:cNvSpPr txBox="1"/>
      </xdr:nvSpPr>
      <xdr:spPr>
        <a:xfrm>
          <a:off x="2717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4" name="楕円 213"/>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65512</xdr:rowOff>
    </xdr:from>
    <xdr:ext cx="762000" cy="259045"/>
    <xdr:sp macro="" textlink="">
      <xdr:nvSpPr>
        <xdr:cNvPr id="215" name="テキスト ボックス 214"/>
        <xdr:cNvSpPr txBox="1"/>
      </xdr:nvSpPr>
      <xdr:spPr>
        <a:xfrm>
          <a:off x="1828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40822</xdr:rowOff>
    </xdr:from>
    <xdr:to>
      <xdr:col>6</xdr:col>
      <xdr:colOff>171450</xdr:colOff>
      <xdr:row>57</xdr:row>
      <xdr:rowOff>142422</xdr:rowOff>
    </xdr:to>
    <xdr:sp macro="" textlink="">
      <xdr:nvSpPr>
        <xdr:cNvPr id="216" name="楕円 215"/>
        <xdr:cNvSpPr/>
      </xdr:nvSpPr>
      <xdr:spPr>
        <a:xfrm>
          <a:off x="1270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152599</xdr:rowOff>
    </xdr:from>
    <xdr:ext cx="762000" cy="259045"/>
    <xdr:sp macro="" textlink="">
      <xdr:nvSpPr>
        <xdr:cNvPr id="217" name="テキスト ボックス 216"/>
        <xdr:cNvSpPr txBox="1"/>
      </xdr:nvSpPr>
      <xdr:spPr>
        <a:xfrm>
          <a:off x="939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のは、繰出金が主な理由である。これまでに整備してきた下水道施設の公債費などの増加により繰出金が多額になっている。今後、経費節減・独立採算の原則に立ち返って健全化を図り、普通会計の負担を減らしていくよう努め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76381</xdr:rowOff>
    </xdr:from>
    <xdr:to>
      <xdr:col>82</xdr:col>
      <xdr:colOff>107950</xdr:colOff>
      <xdr:row>57</xdr:row>
      <xdr:rowOff>141696</xdr:rowOff>
    </xdr:to>
    <xdr:cxnSp macro="">
      <xdr:nvCxnSpPr>
        <xdr:cNvPr id="252" name="直線コネクタ 251"/>
        <xdr:cNvCxnSpPr/>
      </xdr:nvCxnSpPr>
      <xdr:spPr>
        <a:xfrm>
          <a:off x="15671800" y="98490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30662</xdr:rowOff>
    </xdr:from>
    <xdr:to>
      <xdr:col>78</xdr:col>
      <xdr:colOff>69850</xdr:colOff>
      <xdr:row>57</xdr:row>
      <xdr:rowOff>76381</xdr:rowOff>
    </xdr:to>
    <xdr:cxnSp macro="">
      <xdr:nvCxnSpPr>
        <xdr:cNvPr id="255" name="直線コネクタ 254"/>
        <xdr:cNvCxnSpPr/>
      </xdr:nvCxnSpPr>
      <xdr:spPr>
        <a:xfrm>
          <a:off x="14782800" y="980331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30662</xdr:rowOff>
    </xdr:from>
    <xdr:to>
      <xdr:col>73</xdr:col>
      <xdr:colOff>180975</xdr:colOff>
      <xdr:row>57</xdr:row>
      <xdr:rowOff>43724</xdr:rowOff>
    </xdr:to>
    <xdr:cxnSp macro="">
      <xdr:nvCxnSpPr>
        <xdr:cNvPr id="258" name="直線コネクタ 257"/>
        <xdr:cNvCxnSpPr/>
      </xdr:nvCxnSpPr>
      <xdr:spPr>
        <a:xfrm flipV="1">
          <a:off x="13893800" y="9803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57</xdr:row>
      <xdr:rowOff>43724</xdr:rowOff>
    </xdr:to>
    <xdr:cxnSp macro="">
      <xdr:nvCxnSpPr>
        <xdr:cNvPr id="261" name="直線コネクタ 260"/>
        <xdr:cNvCxnSpPr/>
      </xdr:nvCxnSpPr>
      <xdr:spPr>
        <a:xfrm>
          <a:off x="13004800" y="973799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90896</xdr:rowOff>
    </xdr:from>
    <xdr:to>
      <xdr:col>82</xdr:col>
      <xdr:colOff>158750</xdr:colOff>
      <xdr:row>58</xdr:row>
      <xdr:rowOff>21046</xdr:rowOff>
    </xdr:to>
    <xdr:sp macro="" textlink="">
      <xdr:nvSpPr>
        <xdr:cNvPr id="271" name="楕円 270"/>
        <xdr:cNvSpPr/>
      </xdr:nvSpPr>
      <xdr:spPr>
        <a:xfrm>
          <a:off x="164592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62973</xdr:rowOff>
    </xdr:from>
    <xdr:ext cx="762000" cy="259045"/>
    <xdr:sp macro="" textlink="">
      <xdr:nvSpPr>
        <xdr:cNvPr id="272" name="その他該当値テキスト"/>
        <xdr:cNvSpPr txBox="1"/>
      </xdr:nvSpPr>
      <xdr:spPr>
        <a:xfrm>
          <a:off x="16598900" y="983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25581</xdr:rowOff>
    </xdr:from>
    <xdr:to>
      <xdr:col>78</xdr:col>
      <xdr:colOff>120650</xdr:colOff>
      <xdr:row>57</xdr:row>
      <xdr:rowOff>127181</xdr:rowOff>
    </xdr:to>
    <xdr:sp macro="" textlink="">
      <xdr:nvSpPr>
        <xdr:cNvPr id="273" name="楕円 272"/>
        <xdr:cNvSpPr/>
      </xdr:nvSpPr>
      <xdr:spPr>
        <a:xfrm>
          <a:off x="15621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111958</xdr:rowOff>
    </xdr:from>
    <xdr:ext cx="736600" cy="259045"/>
    <xdr:sp macro="" textlink="">
      <xdr:nvSpPr>
        <xdr:cNvPr id="274" name="テキスト ボックス 273"/>
        <xdr:cNvSpPr txBox="1"/>
      </xdr:nvSpPr>
      <xdr:spPr>
        <a:xfrm>
          <a:off x="15290800" y="9884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151312</xdr:rowOff>
    </xdr:from>
    <xdr:to>
      <xdr:col>74</xdr:col>
      <xdr:colOff>31750</xdr:colOff>
      <xdr:row>57</xdr:row>
      <xdr:rowOff>81462</xdr:rowOff>
    </xdr:to>
    <xdr:sp macro="" textlink="">
      <xdr:nvSpPr>
        <xdr:cNvPr id="275" name="楕円 274"/>
        <xdr:cNvSpPr/>
      </xdr:nvSpPr>
      <xdr:spPr>
        <a:xfrm>
          <a:off x="147320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66239</xdr:rowOff>
    </xdr:from>
    <xdr:ext cx="762000" cy="259045"/>
    <xdr:sp macro="" textlink="">
      <xdr:nvSpPr>
        <xdr:cNvPr id="276" name="テキスト ボックス 275"/>
        <xdr:cNvSpPr txBox="1"/>
      </xdr:nvSpPr>
      <xdr:spPr>
        <a:xfrm>
          <a:off x="14401800" y="98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164374</xdr:rowOff>
    </xdr:from>
    <xdr:to>
      <xdr:col>69</xdr:col>
      <xdr:colOff>142875</xdr:colOff>
      <xdr:row>57</xdr:row>
      <xdr:rowOff>94524</xdr:rowOff>
    </xdr:to>
    <xdr:sp macro="" textlink="">
      <xdr:nvSpPr>
        <xdr:cNvPr id="277" name="楕円 276"/>
        <xdr:cNvSpPr/>
      </xdr:nvSpPr>
      <xdr:spPr>
        <a:xfrm>
          <a:off x="13843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79301</xdr:rowOff>
    </xdr:from>
    <xdr:ext cx="762000" cy="259045"/>
    <xdr:sp macro="" textlink="">
      <xdr:nvSpPr>
        <xdr:cNvPr id="278" name="テキスト ボックス 277"/>
        <xdr:cNvSpPr txBox="1"/>
      </xdr:nvSpPr>
      <xdr:spPr>
        <a:xfrm>
          <a:off x="13512800" y="985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9" name="楕円 278"/>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80" name="テキスト ボックス 279"/>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類似団体平均を上回っているのは、ごみ処理・消防業務等に係る一部事務組合負担金や各種団体などの補助金が多額になっていることが主な要因である。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補助交付金については、交付するのが適当な事業かどうか評価を行い、見直しや廃止を進めていく必要がある。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145288</xdr:rowOff>
    </xdr:to>
    <xdr:cxnSp macro="">
      <xdr:nvCxnSpPr>
        <xdr:cNvPr id="310" name="直線コネクタ 309"/>
        <xdr:cNvCxnSpPr/>
      </xdr:nvCxnSpPr>
      <xdr:spPr>
        <a:xfrm>
          <a:off x="15671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37</xdr:row>
      <xdr:rowOff>1270</xdr:rowOff>
    </xdr:to>
    <xdr:cxnSp macro="">
      <xdr:nvCxnSpPr>
        <xdr:cNvPr id="313" name="直線コネクタ 312"/>
        <xdr:cNvCxnSpPr/>
      </xdr:nvCxnSpPr>
      <xdr:spPr>
        <a:xfrm flipV="1">
          <a:off x="14782800" y="62946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1270</xdr:rowOff>
    </xdr:to>
    <xdr:cxnSp macro="">
      <xdr:nvCxnSpPr>
        <xdr:cNvPr id="316" name="直線コネクタ 315"/>
        <xdr:cNvCxnSpPr/>
      </xdr:nvCxnSpPr>
      <xdr:spPr>
        <a:xfrm>
          <a:off x="13893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1270</xdr:rowOff>
    </xdr:to>
    <xdr:cxnSp macro="">
      <xdr:nvCxnSpPr>
        <xdr:cNvPr id="319" name="直線コネクタ 318"/>
        <xdr:cNvCxnSpPr/>
      </xdr:nvCxnSpPr>
      <xdr:spPr>
        <a:xfrm flipV="1">
          <a:off x="13004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9" name="楕円 328"/>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30"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1" name="楕円 330"/>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2" name="テキスト ボックス 331"/>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3" name="楕円 332"/>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4" name="テキスト ボックス 333"/>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5" name="楕円 334"/>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6" name="テキスト ボックス 335"/>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7" name="楕円 336"/>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8" name="テキスト ボックス 337"/>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大型事業が集中したことにより地方債現在高が増加した影響で地方債の元利償還金が膨らんでおり、公債費に係る経常収支比率は類似団体平均</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いる。さらに公営企業債や一部事務組合に係るものなど公債費に類似の経費を合わせると人口１人当たりの決算額は類似団体平均を大きく上回り、公債費の負担は非常に重たいものになってい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今後も、合併特例措置の段階的縮減が進む中、大型事業等も予定しているが、交付税算入額が高い有利な地方債を活用するなど適正な管理に努める。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73660</xdr:rowOff>
    </xdr:to>
    <xdr:cxnSp macro="">
      <xdr:nvCxnSpPr>
        <xdr:cNvPr id="370" name="直線コネクタ 369"/>
        <xdr:cNvCxnSpPr/>
      </xdr:nvCxnSpPr>
      <xdr:spPr>
        <a:xfrm>
          <a:off x="3987800" y="129247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157497</xdr:rowOff>
    </xdr:from>
    <xdr:ext cx="762000" cy="259045"/>
    <xdr:sp macro="" textlink="">
      <xdr:nvSpPr>
        <xdr:cNvPr id="371" name="公債費平均値テキスト"/>
        <xdr:cNvSpPr txBox="1"/>
      </xdr:nvSpPr>
      <xdr:spPr>
        <a:xfrm>
          <a:off x="4914900" y="1267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60325</xdr:rowOff>
    </xdr:from>
    <xdr:to>
      <xdr:col>19</xdr:col>
      <xdr:colOff>187325</xdr:colOff>
      <xdr:row>75</xdr:row>
      <xdr:rowOff>66040</xdr:rowOff>
    </xdr:to>
    <xdr:cxnSp macro="">
      <xdr:nvCxnSpPr>
        <xdr:cNvPr id="373" name="直線コネクタ 372"/>
        <xdr:cNvCxnSpPr/>
      </xdr:nvCxnSpPr>
      <xdr:spPr>
        <a:xfrm>
          <a:off x="3098800" y="129190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83202</xdr:rowOff>
    </xdr:from>
    <xdr:ext cx="736600" cy="259045"/>
    <xdr:sp macro="" textlink="">
      <xdr:nvSpPr>
        <xdr:cNvPr id="375" name="テキスト ボックス 374"/>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60325</xdr:rowOff>
    </xdr:from>
    <xdr:to>
      <xdr:col>15</xdr:col>
      <xdr:colOff>98425</xdr:colOff>
      <xdr:row>75</xdr:row>
      <xdr:rowOff>88900</xdr:rowOff>
    </xdr:to>
    <xdr:cxnSp macro="">
      <xdr:nvCxnSpPr>
        <xdr:cNvPr id="376" name="直線コネクタ 375"/>
        <xdr:cNvCxnSpPr/>
      </xdr:nvCxnSpPr>
      <xdr:spPr>
        <a:xfrm flipV="1">
          <a:off x="2209800" y="129190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8" name="テキスト ボックス 377"/>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79375</xdr:rowOff>
    </xdr:from>
    <xdr:to>
      <xdr:col>11</xdr:col>
      <xdr:colOff>9525</xdr:colOff>
      <xdr:row>75</xdr:row>
      <xdr:rowOff>88900</xdr:rowOff>
    </xdr:to>
    <xdr:cxnSp macro="">
      <xdr:nvCxnSpPr>
        <xdr:cNvPr id="379" name="直線コネクタ 378"/>
        <xdr:cNvCxnSpPr/>
      </xdr:nvCxnSpPr>
      <xdr:spPr>
        <a:xfrm>
          <a:off x="1320800" y="12938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87012</xdr:rowOff>
    </xdr:from>
    <xdr:ext cx="762000" cy="259045"/>
    <xdr:sp macro="" textlink="">
      <xdr:nvSpPr>
        <xdr:cNvPr id="381" name="テキスト ボックス 380"/>
        <xdr:cNvSpPr txBox="1"/>
      </xdr:nvSpPr>
      <xdr:spPr>
        <a:xfrm>
          <a:off x="1828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88917</xdr:rowOff>
    </xdr:from>
    <xdr:ext cx="762000" cy="259045"/>
    <xdr:sp macro="" textlink="">
      <xdr:nvSpPr>
        <xdr:cNvPr id="383" name="テキスト ボックス 382"/>
        <xdr:cNvSpPr txBox="1"/>
      </xdr:nvSpPr>
      <xdr:spPr>
        <a:xfrm>
          <a:off x="939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22860</xdr:rowOff>
    </xdr:from>
    <xdr:to>
      <xdr:col>24</xdr:col>
      <xdr:colOff>76200</xdr:colOff>
      <xdr:row>75</xdr:row>
      <xdr:rowOff>124460</xdr:rowOff>
    </xdr:to>
    <xdr:sp macro="" textlink="">
      <xdr:nvSpPr>
        <xdr:cNvPr id="389" name="楕円 388"/>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166387</xdr:rowOff>
    </xdr:from>
    <xdr:ext cx="762000" cy="259045"/>
    <xdr:sp macro="" textlink="">
      <xdr:nvSpPr>
        <xdr:cNvPr id="390" name="公債費該当値テキスト"/>
        <xdr:cNvSpPr txBox="1"/>
      </xdr:nvSpPr>
      <xdr:spPr>
        <a:xfrm>
          <a:off x="4914900" y="12853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91" name="楕円 390"/>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101616</xdr:rowOff>
    </xdr:from>
    <xdr:ext cx="736600" cy="259045"/>
    <xdr:sp macro="" textlink="">
      <xdr:nvSpPr>
        <xdr:cNvPr id="392" name="テキスト ボックス 391"/>
        <xdr:cNvSpPr txBox="1"/>
      </xdr:nvSpPr>
      <xdr:spPr>
        <a:xfrm>
          <a:off x="3606800" y="1296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xdr:rowOff>
    </xdr:from>
    <xdr:to>
      <xdr:col>15</xdr:col>
      <xdr:colOff>149225</xdr:colOff>
      <xdr:row>75</xdr:row>
      <xdr:rowOff>111125</xdr:rowOff>
    </xdr:to>
    <xdr:sp macro="" textlink="">
      <xdr:nvSpPr>
        <xdr:cNvPr id="393" name="楕円 392"/>
        <xdr:cNvSpPr/>
      </xdr:nvSpPr>
      <xdr:spPr>
        <a:xfrm>
          <a:off x="3048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95902</xdr:rowOff>
    </xdr:from>
    <xdr:ext cx="762000" cy="259045"/>
    <xdr:sp macro="" textlink="">
      <xdr:nvSpPr>
        <xdr:cNvPr id="394" name="テキスト ボックス 393"/>
        <xdr:cNvSpPr txBox="1"/>
      </xdr:nvSpPr>
      <xdr:spPr>
        <a:xfrm>
          <a:off x="2717800" y="1295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38100</xdr:rowOff>
    </xdr:from>
    <xdr:to>
      <xdr:col>11</xdr:col>
      <xdr:colOff>60325</xdr:colOff>
      <xdr:row>75</xdr:row>
      <xdr:rowOff>139700</xdr:rowOff>
    </xdr:to>
    <xdr:sp macro="" textlink="">
      <xdr:nvSpPr>
        <xdr:cNvPr id="395" name="楕円 394"/>
        <xdr:cNvSpPr/>
      </xdr:nvSpPr>
      <xdr:spPr>
        <a:xfrm>
          <a:off x="2159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124477</xdr:rowOff>
    </xdr:from>
    <xdr:ext cx="762000" cy="259045"/>
    <xdr:sp macro="" textlink="">
      <xdr:nvSpPr>
        <xdr:cNvPr id="396" name="テキスト ボックス 395"/>
        <xdr:cNvSpPr txBox="1"/>
      </xdr:nvSpPr>
      <xdr:spPr>
        <a:xfrm>
          <a:off x="1828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28575</xdr:rowOff>
    </xdr:from>
    <xdr:to>
      <xdr:col>6</xdr:col>
      <xdr:colOff>171450</xdr:colOff>
      <xdr:row>75</xdr:row>
      <xdr:rowOff>130175</xdr:rowOff>
    </xdr:to>
    <xdr:sp macro="" textlink="">
      <xdr:nvSpPr>
        <xdr:cNvPr id="397" name="楕円 396"/>
        <xdr:cNvSpPr/>
      </xdr:nvSpPr>
      <xdr:spPr>
        <a:xfrm>
          <a:off x="1270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114952</xdr:rowOff>
    </xdr:from>
    <xdr:ext cx="762000" cy="259045"/>
    <xdr:sp macro="" textlink="">
      <xdr:nvSpPr>
        <xdr:cNvPr id="398" name="テキスト ボックス 397"/>
        <xdr:cNvSpPr txBox="1"/>
      </xdr:nvSpPr>
      <xdr:spPr>
        <a:xfrm>
          <a:off x="939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回っているのは、</a:t>
          </a:r>
          <a:r>
            <a:rPr kumimoji="1" lang="ja-JP" altLang="en-US" sz="1100">
              <a:solidFill>
                <a:schemeClr val="dk1"/>
              </a:solidFill>
              <a:effectLst/>
              <a:latin typeface="+mn-lt"/>
              <a:ea typeface="+mn-ea"/>
              <a:cs typeface="+mn-cs"/>
            </a:rPr>
            <a:t>繰出金の増加が主な要因で</a:t>
          </a:r>
          <a:r>
            <a:rPr kumimoji="1" lang="ja-JP" altLang="ja-JP" sz="1100">
              <a:solidFill>
                <a:schemeClr val="dk1"/>
              </a:solidFill>
              <a:effectLst/>
              <a:latin typeface="+mn-lt"/>
              <a:ea typeface="+mn-ea"/>
              <a:cs typeface="+mn-cs"/>
            </a:rPr>
            <a:t>ある。これまでに整備してきた下水道施設の公債費などの増加により繰出金が多額になっている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経費節減・独立採算の原則に立ち返って健全化を図り、普通会計の負担を減らしていくよう努める必要がある。</a:t>
          </a:r>
          <a:endParaRPr lang="ja-JP" altLang="ja-JP" sz="1400">
            <a:effectLst/>
          </a:endParaRPr>
        </a:p>
        <a:p>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111761</xdr:rowOff>
    </xdr:from>
    <xdr:to>
      <xdr:col>82</xdr:col>
      <xdr:colOff>107950</xdr:colOff>
      <xdr:row>78</xdr:row>
      <xdr:rowOff>35561</xdr:rowOff>
    </xdr:to>
    <xdr:cxnSp macro="">
      <xdr:nvCxnSpPr>
        <xdr:cNvPr id="431" name="直線コネクタ 430"/>
        <xdr:cNvCxnSpPr/>
      </xdr:nvCxnSpPr>
      <xdr:spPr>
        <a:xfrm>
          <a:off x="15671800" y="13313411"/>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43180</xdr:rowOff>
    </xdr:from>
    <xdr:to>
      <xdr:col>78</xdr:col>
      <xdr:colOff>69850</xdr:colOff>
      <xdr:row>77</xdr:row>
      <xdr:rowOff>111761</xdr:rowOff>
    </xdr:to>
    <xdr:cxnSp macro="">
      <xdr:nvCxnSpPr>
        <xdr:cNvPr id="434" name="直線コネクタ 433"/>
        <xdr:cNvCxnSpPr/>
      </xdr:nvCxnSpPr>
      <xdr:spPr>
        <a:xfrm>
          <a:off x="14782800" y="132448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27939</xdr:rowOff>
    </xdr:from>
    <xdr:to>
      <xdr:col>73</xdr:col>
      <xdr:colOff>180975</xdr:colOff>
      <xdr:row>77</xdr:row>
      <xdr:rowOff>43180</xdr:rowOff>
    </xdr:to>
    <xdr:cxnSp macro="">
      <xdr:nvCxnSpPr>
        <xdr:cNvPr id="437" name="直線コネクタ 436"/>
        <xdr:cNvCxnSpPr/>
      </xdr:nvCxnSpPr>
      <xdr:spPr>
        <a:xfrm>
          <a:off x="13893800" y="132295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77</xdr:row>
      <xdr:rowOff>27939</xdr:rowOff>
    </xdr:to>
    <xdr:cxnSp macro="">
      <xdr:nvCxnSpPr>
        <xdr:cNvPr id="440" name="直線コネクタ 439"/>
        <xdr:cNvCxnSpPr/>
      </xdr:nvCxnSpPr>
      <xdr:spPr>
        <a:xfrm>
          <a:off x="13004800" y="131686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50" name="楕円 449"/>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51" name="公債費以外該当値テキスト"/>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60961</xdr:rowOff>
    </xdr:from>
    <xdr:to>
      <xdr:col>78</xdr:col>
      <xdr:colOff>120650</xdr:colOff>
      <xdr:row>77</xdr:row>
      <xdr:rowOff>162561</xdr:rowOff>
    </xdr:to>
    <xdr:sp macro="" textlink="">
      <xdr:nvSpPr>
        <xdr:cNvPr id="452" name="楕円 451"/>
        <xdr:cNvSpPr/>
      </xdr:nvSpPr>
      <xdr:spPr>
        <a:xfrm>
          <a:off x="15621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1288</xdr:rowOff>
    </xdr:from>
    <xdr:ext cx="736600" cy="259045"/>
    <xdr:sp macro="" textlink="">
      <xdr:nvSpPr>
        <xdr:cNvPr id="453" name="テキスト ボックス 452"/>
        <xdr:cNvSpPr txBox="1"/>
      </xdr:nvSpPr>
      <xdr:spPr>
        <a:xfrm>
          <a:off x="15290800" y="13031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163830</xdr:rowOff>
    </xdr:from>
    <xdr:to>
      <xdr:col>74</xdr:col>
      <xdr:colOff>31750</xdr:colOff>
      <xdr:row>77</xdr:row>
      <xdr:rowOff>93980</xdr:rowOff>
    </xdr:to>
    <xdr:sp macro="" textlink="">
      <xdr:nvSpPr>
        <xdr:cNvPr id="454" name="楕円 453"/>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104157</xdr:rowOff>
    </xdr:from>
    <xdr:ext cx="762000" cy="259045"/>
    <xdr:sp macro="" textlink="">
      <xdr:nvSpPr>
        <xdr:cNvPr id="455" name="テキスト ボックス 454"/>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148589</xdr:rowOff>
    </xdr:from>
    <xdr:to>
      <xdr:col>69</xdr:col>
      <xdr:colOff>142875</xdr:colOff>
      <xdr:row>77</xdr:row>
      <xdr:rowOff>78739</xdr:rowOff>
    </xdr:to>
    <xdr:sp macro="" textlink="">
      <xdr:nvSpPr>
        <xdr:cNvPr id="456" name="楕円 455"/>
        <xdr:cNvSpPr/>
      </xdr:nvSpPr>
      <xdr:spPr>
        <a:xfrm>
          <a:off x="13843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88916</xdr:rowOff>
    </xdr:from>
    <xdr:ext cx="762000" cy="259045"/>
    <xdr:sp macro="" textlink="">
      <xdr:nvSpPr>
        <xdr:cNvPr id="457" name="テキスト ボックス 456"/>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58" name="楕円 457"/>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27957</xdr:rowOff>
    </xdr:from>
    <xdr:ext cx="762000" cy="259045"/>
    <xdr:sp macro="" textlink="">
      <xdr:nvSpPr>
        <xdr:cNvPr id="459" name="テキスト ボックス 458"/>
        <xdr:cNvSpPr txBox="1"/>
      </xdr:nvSpPr>
      <xdr:spPr>
        <a:xfrm>
          <a:off x="12623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17704</xdr:rowOff>
    </xdr:from>
    <xdr:to>
      <xdr:col>29</xdr:col>
      <xdr:colOff>127000</xdr:colOff>
      <xdr:row>15</xdr:row>
      <xdr:rowOff>57772</xdr:rowOff>
    </xdr:to>
    <xdr:cxnSp macro="">
      <xdr:nvCxnSpPr>
        <xdr:cNvPr id="50" name="直線コネクタ 49"/>
        <xdr:cNvCxnSpPr/>
      </xdr:nvCxnSpPr>
      <xdr:spPr bwMode="auto">
        <a:xfrm flipV="1">
          <a:off x="5003800" y="2637079"/>
          <a:ext cx="647700" cy="40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57772</xdr:rowOff>
    </xdr:from>
    <xdr:to>
      <xdr:col>26</xdr:col>
      <xdr:colOff>50800</xdr:colOff>
      <xdr:row>15</xdr:row>
      <xdr:rowOff>62167</xdr:rowOff>
    </xdr:to>
    <xdr:cxnSp macro="">
      <xdr:nvCxnSpPr>
        <xdr:cNvPr id="53" name="直線コネクタ 52"/>
        <xdr:cNvCxnSpPr/>
      </xdr:nvCxnSpPr>
      <xdr:spPr bwMode="auto">
        <a:xfrm flipV="1">
          <a:off x="4305300" y="2677147"/>
          <a:ext cx="698500" cy="4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62167</xdr:rowOff>
    </xdr:from>
    <xdr:to>
      <xdr:col>22</xdr:col>
      <xdr:colOff>114300</xdr:colOff>
      <xdr:row>15</xdr:row>
      <xdr:rowOff>85154</xdr:rowOff>
    </xdr:to>
    <xdr:cxnSp macro="">
      <xdr:nvCxnSpPr>
        <xdr:cNvPr id="56" name="直線コネクタ 55"/>
        <xdr:cNvCxnSpPr/>
      </xdr:nvCxnSpPr>
      <xdr:spPr bwMode="auto">
        <a:xfrm flipV="1">
          <a:off x="3606800" y="2681542"/>
          <a:ext cx="698500" cy="22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85154</xdr:rowOff>
    </xdr:from>
    <xdr:to>
      <xdr:col>18</xdr:col>
      <xdr:colOff>177800</xdr:colOff>
      <xdr:row>15</xdr:row>
      <xdr:rowOff>131699</xdr:rowOff>
    </xdr:to>
    <xdr:cxnSp macro="">
      <xdr:nvCxnSpPr>
        <xdr:cNvPr id="59" name="直線コネクタ 58"/>
        <xdr:cNvCxnSpPr/>
      </xdr:nvCxnSpPr>
      <xdr:spPr bwMode="auto">
        <a:xfrm flipV="1">
          <a:off x="2908300" y="2704529"/>
          <a:ext cx="698500" cy="4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138354</xdr:rowOff>
    </xdr:from>
    <xdr:to>
      <xdr:col>29</xdr:col>
      <xdr:colOff>177800</xdr:colOff>
      <xdr:row>15</xdr:row>
      <xdr:rowOff>68504</xdr:rowOff>
    </xdr:to>
    <xdr:sp macro="" textlink="">
      <xdr:nvSpPr>
        <xdr:cNvPr id="69" name="楕円 68"/>
        <xdr:cNvSpPr/>
      </xdr:nvSpPr>
      <xdr:spPr bwMode="auto">
        <a:xfrm>
          <a:off x="5600700" y="258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154881</xdr:rowOff>
    </xdr:from>
    <xdr:ext cx="762000" cy="259045"/>
    <xdr:sp macro="" textlink="">
      <xdr:nvSpPr>
        <xdr:cNvPr id="70" name="人口1人当たり決算額の推移該当値テキスト130"/>
        <xdr:cNvSpPr txBox="1"/>
      </xdr:nvSpPr>
      <xdr:spPr>
        <a:xfrm>
          <a:off x="5740400" y="2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6972</xdr:rowOff>
    </xdr:from>
    <xdr:to>
      <xdr:col>26</xdr:col>
      <xdr:colOff>101600</xdr:colOff>
      <xdr:row>15</xdr:row>
      <xdr:rowOff>108572</xdr:rowOff>
    </xdr:to>
    <xdr:sp macro="" textlink="">
      <xdr:nvSpPr>
        <xdr:cNvPr id="71" name="楕円 70"/>
        <xdr:cNvSpPr/>
      </xdr:nvSpPr>
      <xdr:spPr bwMode="auto">
        <a:xfrm>
          <a:off x="4953000" y="2626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118749</xdr:rowOff>
    </xdr:from>
    <xdr:ext cx="736600" cy="259045"/>
    <xdr:sp macro="" textlink="">
      <xdr:nvSpPr>
        <xdr:cNvPr id="72" name="テキスト ボックス 71"/>
        <xdr:cNvSpPr txBox="1"/>
      </xdr:nvSpPr>
      <xdr:spPr>
        <a:xfrm>
          <a:off x="4622800" y="239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11367</xdr:rowOff>
    </xdr:from>
    <xdr:to>
      <xdr:col>22</xdr:col>
      <xdr:colOff>165100</xdr:colOff>
      <xdr:row>15</xdr:row>
      <xdr:rowOff>112967</xdr:rowOff>
    </xdr:to>
    <xdr:sp macro="" textlink="">
      <xdr:nvSpPr>
        <xdr:cNvPr id="73" name="楕円 72"/>
        <xdr:cNvSpPr/>
      </xdr:nvSpPr>
      <xdr:spPr bwMode="auto">
        <a:xfrm>
          <a:off x="4254500" y="2630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123144</xdr:rowOff>
    </xdr:from>
    <xdr:ext cx="762000" cy="259045"/>
    <xdr:sp macro="" textlink="">
      <xdr:nvSpPr>
        <xdr:cNvPr id="74" name="テキスト ボックス 73"/>
        <xdr:cNvSpPr txBox="1"/>
      </xdr:nvSpPr>
      <xdr:spPr>
        <a:xfrm>
          <a:off x="3924300" y="239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34354</xdr:rowOff>
    </xdr:from>
    <xdr:to>
      <xdr:col>19</xdr:col>
      <xdr:colOff>38100</xdr:colOff>
      <xdr:row>15</xdr:row>
      <xdr:rowOff>135954</xdr:rowOff>
    </xdr:to>
    <xdr:sp macro="" textlink="">
      <xdr:nvSpPr>
        <xdr:cNvPr id="75" name="楕円 74"/>
        <xdr:cNvSpPr/>
      </xdr:nvSpPr>
      <xdr:spPr bwMode="auto">
        <a:xfrm>
          <a:off x="3556000" y="265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146131</xdr:rowOff>
    </xdr:from>
    <xdr:ext cx="762000" cy="259045"/>
    <xdr:sp macro="" textlink="">
      <xdr:nvSpPr>
        <xdr:cNvPr id="76" name="テキスト ボックス 75"/>
        <xdr:cNvSpPr txBox="1"/>
      </xdr:nvSpPr>
      <xdr:spPr>
        <a:xfrm>
          <a:off x="3225800" y="242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80899</xdr:rowOff>
    </xdr:from>
    <xdr:to>
      <xdr:col>15</xdr:col>
      <xdr:colOff>101600</xdr:colOff>
      <xdr:row>16</xdr:row>
      <xdr:rowOff>11049</xdr:rowOff>
    </xdr:to>
    <xdr:sp macro="" textlink="">
      <xdr:nvSpPr>
        <xdr:cNvPr id="77" name="楕円 76"/>
        <xdr:cNvSpPr/>
      </xdr:nvSpPr>
      <xdr:spPr bwMode="auto">
        <a:xfrm>
          <a:off x="2857500" y="270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21226</xdr:rowOff>
    </xdr:from>
    <xdr:ext cx="762000" cy="259045"/>
    <xdr:sp macro="" textlink="">
      <xdr:nvSpPr>
        <xdr:cNvPr id="78" name="テキスト ボックス 77"/>
        <xdr:cNvSpPr txBox="1"/>
      </xdr:nvSpPr>
      <xdr:spPr>
        <a:xfrm>
          <a:off x="2527300" y="246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139454</xdr:rowOff>
    </xdr:from>
    <xdr:to>
      <xdr:col>29</xdr:col>
      <xdr:colOff>127000</xdr:colOff>
      <xdr:row>37</xdr:row>
      <xdr:rowOff>151150</xdr:rowOff>
    </xdr:to>
    <xdr:cxnSp macro="">
      <xdr:nvCxnSpPr>
        <xdr:cNvPr id="110" name="直線コネクタ 109"/>
        <xdr:cNvCxnSpPr/>
      </xdr:nvCxnSpPr>
      <xdr:spPr bwMode="auto">
        <a:xfrm flipV="1">
          <a:off x="5003800" y="7264154"/>
          <a:ext cx="647700" cy="1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151150</xdr:rowOff>
    </xdr:from>
    <xdr:to>
      <xdr:col>26</xdr:col>
      <xdr:colOff>50800</xdr:colOff>
      <xdr:row>37</xdr:row>
      <xdr:rowOff>156288</xdr:rowOff>
    </xdr:to>
    <xdr:cxnSp macro="">
      <xdr:nvCxnSpPr>
        <xdr:cNvPr id="113" name="直線コネクタ 112"/>
        <xdr:cNvCxnSpPr/>
      </xdr:nvCxnSpPr>
      <xdr:spPr bwMode="auto">
        <a:xfrm flipV="1">
          <a:off x="4305300" y="7275850"/>
          <a:ext cx="698500" cy="5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141297</xdr:rowOff>
    </xdr:from>
    <xdr:to>
      <xdr:col>22</xdr:col>
      <xdr:colOff>114300</xdr:colOff>
      <xdr:row>37</xdr:row>
      <xdr:rowOff>156288</xdr:rowOff>
    </xdr:to>
    <xdr:cxnSp macro="">
      <xdr:nvCxnSpPr>
        <xdr:cNvPr id="116" name="直線コネクタ 115"/>
        <xdr:cNvCxnSpPr/>
      </xdr:nvCxnSpPr>
      <xdr:spPr bwMode="auto">
        <a:xfrm>
          <a:off x="3606800" y="7265997"/>
          <a:ext cx="698500" cy="1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141297</xdr:rowOff>
    </xdr:from>
    <xdr:to>
      <xdr:col>18</xdr:col>
      <xdr:colOff>177800</xdr:colOff>
      <xdr:row>37</xdr:row>
      <xdr:rowOff>150486</xdr:rowOff>
    </xdr:to>
    <xdr:cxnSp macro="">
      <xdr:nvCxnSpPr>
        <xdr:cNvPr id="119" name="直線コネクタ 118"/>
        <xdr:cNvCxnSpPr/>
      </xdr:nvCxnSpPr>
      <xdr:spPr bwMode="auto">
        <a:xfrm flipV="1">
          <a:off x="2908300" y="7265997"/>
          <a:ext cx="698500" cy="9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88654</xdr:rowOff>
    </xdr:from>
    <xdr:to>
      <xdr:col>29</xdr:col>
      <xdr:colOff>177800</xdr:colOff>
      <xdr:row>37</xdr:row>
      <xdr:rowOff>190254</xdr:rowOff>
    </xdr:to>
    <xdr:sp macro="" textlink="">
      <xdr:nvSpPr>
        <xdr:cNvPr id="129" name="楕円 128"/>
        <xdr:cNvSpPr/>
      </xdr:nvSpPr>
      <xdr:spPr bwMode="auto">
        <a:xfrm>
          <a:off x="5600700" y="7213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105181</xdr:rowOff>
    </xdr:from>
    <xdr:ext cx="762000" cy="259045"/>
    <xdr:sp macro="" textlink="">
      <xdr:nvSpPr>
        <xdr:cNvPr id="130" name="人口1人当たり決算額の推移該当値テキスト445"/>
        <xdr:cNvSpPr txBox="1"/>
      </xdr:nvSpPr>
      <xdr:spPr>
        <a:xfrm>
          <a:off x="5740400" y="705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100350</xdr:rowOff>
    </xdr:from>
    <xdr:to>
      <xdr:col>26</xdr:col>
      <xdr:colOff>101600</xdr:colOff>
      <xdr:row>37</xdr:row>
      <xdr:rowOff>201950</xdr:rowOff>
    </xdr:to>
    <xdr:sp macro="" textlink="">
      <xdr:nvSpPr>
        <xdr:cNvPr id="131" name="楕円 130"/>
        <xdr:cNvSpPr/>
      </xdr:nvSpPr>
      <xdr:spPr bwMode="auto">
        <a:xfrm>
          <a:off x="4953000" y="722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40677</xdr:rowOff>
    </xdr:from>
    <xdr:ext cx="736600" cy="259045"/>
    <xdr:sp macro="" textlink="">
      <xdr:nvSpPr>
        <xdr:cNvPr id="132" name="テキスト ボックス 131"/>
        <xdr:cNvSpPr txBox="1"/>
      </xdr:nvSpPr>
      <xdr:spPr>
        <a:xfrm>
          <a:off x="4622800" y="699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105488</xdr:rowOff>
    </xdr:from>
    <xdr:to>
      <xdr:col>22</xdr:col>
      <xdr:colOff>165100</xdr:colOff>
      <xdr:row>37</xdr:row>
      <xdr:rowOff>207088</xdr:rowOff>
    </xdr:to>
    <xdr:sp macro="" textlink="">
      <xdr:nvSpPr>
        <xdr:cNvPr id="133" name="楕円 132"/>
        <xdr:cNvSpPr/>
      </xdr:nvSpPr>
      <xdr:spPr bwMode="auto">
        <a:xfrm>
          <a:off x="4254500" y="7230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45815</xdr:rowOff>
    </xdr:from>
    <xdr:ext cx="762000" cy="259045"/>
    <xdr:sp macro="" textlink="">
      <xdr:nvSpPr>
        <xdr:cNvPr id="134" name="テキスト ボックス 133"/>
        <xdr:cNvSpPr txBox="1"/>
      </xdr:nvSpPr>
      <xdr:spPr>
        <a:xfrm>
          <a:off x="3924300" y="6999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90497</xdr:rowOff>
    </xdr:from>
    <xdr:to>
      <xdr:col>19</xdr:col>
      <xdr:colOff>38100</xdr:colOff>
      <xdr:row>37</xdr:row>
      <xdr:rowOff>192097</xdr:rowOff>
    </xdr:to>
    <xdr:sp macro="" textlink="">
      <xdr:nvSpPr>
        <xdr:cNvPr id="135" name="楕円 134"/>
        <xdr:cNvSpPr/>
      </xdr:nvSpPr>
      <xdr:spPr bwMode="auto">
        <a:xfrm>
          <a:off x="3556000" y="7215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30824</xdr:rowOff>
    </xdr:from>
    <xdr:ext cx="762000" cy="259045"/>
    <xdr:sp macro="" textlink="">
      <xdr:nvSpPr>
        <xdr:cNvPr id="136" name="テキスト ボックス 135"/>
        <xdr:cNvSpPr txBox="1"/>
      </xdr:nvSpPr>
      <xdr:spPr>
        <a:xfrm>
          <a:off x="3225800" y="69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99686</xdr:rowOff>
    </xdr:from>
    <xdr:to>
      <xdr:col>15</xdr:col>
      <xdr:colOff>101600</xdr:colOff>
      <xdr:row>37</xdr:row>
      <xdr:rowOff>201286</xdr:rowOff>
    </xdr:to>
    <xdr:sp macro="" textlink="">
      <xdr:nvSpPr>
        <xdr:cNvPr id="137" name="楕円 136"/>
        <xdr:cNvSpPr/>
      </xdr:nvSpPr>
      <xdr:spPr bwMode="auto">
        <a:xfrm>
          <a:off x="2857500" y="722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40013</xdr:rowOff>
    </xdr:from>
    <xdr:ext cx="762000" cy="259045"/>
    <xdr:sp macro="" textlink="">
      <xdr:nvSpPr>
        <xdr:cNvPr id="138" name="テキスト ボックス 137"/>
        <xdr:cNvSpPr txBox="1"/>
      </xdr:nvSpPr>
      <xdr:spPr>
        <a:xfrm>
          <a:off x="2527300" y="69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32,288
32,001
616.40
23,314,422
22,521,652
514,381
14,042,685
26,164,927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92558</xdr:rowOff>
    </xdr:from>
    <xdr:to>
      <xdr:col>24</xdr:col>
      <xdr:colOff>63500</xdr:colOff>
      <xdr:row>33</xdr:row>
      <xdr:rowOff>142761</xdr:rowOff>
    </xdr:to>
    <xdr:cxnSp macro="">
      <xdr:nvCxnSpPr>
        <xdr:cNvPr id="61" name="直線コネクタ 60"/>
        <xdr:cNvCxnSpPr/>
      </xdr:nvCxnSpPr>
      <xdr:spPr>
        <a:xfrm flipV="1">
          <a:off x="3797300" y="5750408"/>
          <a:ext cx="838200" cy="5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141719</xdr:rowOff>
    </xdr:from>
    <xdr:to>
      <xdr:col>19</xdr:col>
      <xdr:colOff>177800</xdr:colOff>
      <xdr:row>33</xdr:row>
      <xdr:rowOff>142761</xdr:rowOff>
    </xdr:to>
    <xdr:cxnSp macro="">
      <xdr:nvCxnSpPr>
        <xdr:cNvPr id="64" name="直線コネクタ 63"/>
        <xdr:cNvCxnSpPr/>
      </xdr:nvCxnSpPr>
      <xdr:spPr>
        <a:xfrm>
          <a:off x="2908300" y="579956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141719</xdr:rowOff>
    </xdr:from>
    <xdr:to>
      <xdr:col>15</xdr:col>
      <xdr:colOff>50800</xdr:colOff>
      <xdr:row>33</xdr:row>
      <xdr:rowOff>164160</xdr:rowOff>
    </xdr:to>
    <xdr:cxnSp macro="">
      <xdr:nvCxnSpPr>
        <xdr:cNvPr id="67" name="直線コネクタ 66"/>
        <xdr:cNvCxnSpPr/>
      </xdr:nvCxnSpPr>
      <xdr:spPr>
        <a:xfrm flipV="1">
          <a:off x="2019300" y="5799569"/>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164160</xdr:rowOff>
    </xdr:from>
    <xdr:to>
      <xdr:col>10</xdr:col>
      <xdr:colOff>114300</xdr:colOff>
      <xdr:row>34</xdr:row>
      <xdr:rowOff>161671</xdr:rowOff>
    </xdr:to>
    <xdr:cxnSp macro="">
      <xdr:nvCxnSpPr>
        <xdr:cNvPr id="70" name="直線コネクタ 69"/>
        <xdr:cNvCxnSpPr/>
      </xdr:nvCxnSpPr>
      <xdr:spPr>
        <a:xfrm flipV="1">
          <a:off x="1130300" y="5822010"/>
          <a:ext cx="889000" cy="1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41758</xdr:rowOff>
    </xdr:from>
    <xdr:to>
      <xdr:col>24</xdr:col>
      <xdr:colOff>114300</xdr:colOff>
      <xdr:row>33</xdr:row>
      <xdr:rowOff>143358</xdr:rowOff>
    </xdr:to>
    <xdr:sp macro="" textlink="">
      <xdr:nvSpPr>
        <xdr:cNvPr id="80" name="楕円 79"/>
        <xdr:cNvSpPr/>
      </xdr:nvSpPr>
      <xdr:spPr>
        <a:xfrm>
          <a:off x="4584700" y="56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64635</xdr:rowOff>
    </xdr:from>
    <xdr:ext cx="599010" cy="259045"/>
    <xdr:sp macro="" textlink="">
      <xdr:nvSpPr>
        <xdr:cNvPr id="81" name="人件費該当値テキスト"/>
        <xdr:cNvSpPr txBox="1"/>
      </xdr:nvSpPr>
      <xdr:spPr>
        <a:xfrm>
          <a:off x="4686300" y="555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91961</xdr:rowOff>
    </xdr:from>
    <xdr:to>
      <xdr:col>20</xdr:col>
      <xdr:colOff>38100</xdr:colOff>
      <xdr:row>34</xdr:row>
      <xdr:rowOff>22111</xdr:rowOff>
    </xdr:to>
    <xdr:sp macro="" textlink="">
      <xdr:nvSpPr>
        <xdr:cNvPr id="82" name="楕円 81"/>
        <xdr:cNvSpPr/>
      </xdr:nvSpPr>
      <xdr:spPr>
        <a:xfrm>
          <a:off x="3746500" y="574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38638</xdr:rowOff>
    </xdr:from>
    <xdr:ext cx="599010" cy="259045"/>
    <xdr:sp macro="" textlink="">
      <xdr:nvSpPr>
        <xdr:cNvPr id="83" name="テキスト ボックス 82"/>
        <xdr:cNvSpPr txBox="1"/>
      </xdr:nvSpPr>
      <xdr:spPr>
        <a:xfrm>
          <a:off x="3497795" y="552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90919</xdr:rowOff>
    </xdr:from>
    <xdr:to>
      <xdr:col>15</xdr:col>
      <xdr:colOff>101600</xdr:colOff>
      <xdr:row>34</xdr:row>
      <xdr:rowOff>21069</xdr:rowOff>
    </xdr:to>
    <xdr:sp macro="" textlink="">
      <xdr:nvSpPr>
        <xdr:cNvPr id="84" name="楕円 83"/>
        <xdr:cNvSpPr/>
      </xdr:nvSpPr>
      <xdr:spPr>
        <a:xfrm>
          <a:off x="2857500" y="57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37596</xdr:rowOff>
    </xdr:from>
    <xdr:ext cx="599010" cy="259045"/>
    <xdr:sp macro="" textlink="">
      <xdr:nvSpPr>
        <xdr:cNvPr id="85" name="テキスト ボックス 84"/>
        <xdr:cNvSpPr txBox="1"/>
      </xdr:nvSpPr>
      <xdr:spPr>
        <a:xfrm>
          <a:off x="2608795" y="552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113360</xdr:rowOff>
    </xdr:from>
    <xdr:to>
      <xdr:col>10</xdr:col>
      <xdr:colOff>165100</xdr:colOff>
      <xdr:row>34</xdr:row>
      <xdr:rowOff>43510</xdr:rowOff>
    </xdr:to>
    <xdr:sp macro="" textlink="">
      <xdr:nvSpPr>
        <xdr:cNvPr id="86" name="楕円 85"/>
        <xdr:cNvSpPr/>
      </xdr:nvSpPr>
      <xdr:spPr>
        <a:xfrm>
          <a:off x="1968500" y="57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60037</xdr:rowOff>
    </xdr:from>
    <xdr:ext cx="599010" cy="259045"/>
    <xdr:sp macro="" textlink="">
      <xdr:nvSpPr>
        <xdr:cNvPr id="87" name="テキスト ボックス 86"/>
        <xdr:cNvSpPr txBox="1"/>
      </xdr:nvSpPr>
      <xdr:spPr>
        <a:xfrm>
          <a:off x="1719795" y="554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110871</xdr:rowOff>
    </xdr:from>
    <xdr:to>
      <xdr:col>6</xdr:col>
      <xdr:colOff>38100</xdr:colOff>
      <xdr:row>35</xdr:row>
      <xdr:rowOff>41021</xdr:rowOff>
    </xdr:to>
    <xdr:sp macro="" textlink="">
      <xdr:nvSpPr>
        <xdr:cNvPr id="88" name="楕円 87"/>
        <xdr:cNvSpPr/>
      </xdr:nvSpPr>
      <xdr:spPr>
        <a:xfrm>
          <a:off x="1079500" y="5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57548</xdr:rowOff>
    </xdr:from>
    <xdr:ext cx="534377" cy="259045"/>
    <xdr:sp macro="" textlink="">
      <xdr:nvSpPr>
        <xdr:cNvPr id="89" name="テキスト ボックス 88"/>
        <xdr:cNvSpPr txBox="1"/>
      </xdr:nvSpPr>
      <xdr:spPr>
        <a:xfrm>
          <a:off x="863111" y="571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37173</xdr:rowOff>
    </xdr:from>
    <xdr:to>
      <xdr:col>24</xdr:col>
      <xdr:colOff>63500</xdr:colOff>
      <xdr:row>54</xdr:row>
      <xdr:rowOff>39180</xdr:rowOff>
    </xdr:to>
    <xdr:cxnSp macro="">
      <xdr:nvCxnSpPr>
        <xdr:cNvPr id="119" name="直線コネクタ 118"/>
        <xdr:cNvCxnSpPr/>
      </xdr:nvCxnSpPr>
      <xdr:spPr>
        <a:xfrm>
          <a:off x="3797300" y="9295473"/>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37173</xdr:rowOff>
    </xdr:from>
    <xdr:to>
      <xdr:col>19</xdr:col>
      <xdr:colOff>177800</xdr:colOff>
      <xdr:row>54</xdr:row>
      <xdr:rowOff>152679</xdr:rowOff>
    </xdr:to>
    <xdr:cxnSp macro="">
      <xdr:nvCxnSpPr>
        <xdr:cNvPr id="122" name="直線コネクタ 121"/>
        <xdr:cNvCxnSpPr/>
      </xdr:nvCxnSpPr>
      <xdr:spPr>
        <a:xfrm flipV="1">
          <a:off x="2908300" y="9295473"/>
          <a:ext cx="889000" cy="1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152679</xdr:rowOff>
    </xdr:from>
    <xdr:to>
      <xdr:col>15</xdr:col>
      <xdr:colOff>50800</xdr:colOff>
      <xdr:row>55</xdr:row>
      <xdr:rowOff>47142</xdr:rowOff>
    </xdr:to>
    <xdr:cxnSp macro="">
      <xdr:nvCxnSpPr>
        <xdr:cNvPr id="125" name="直線コネクタ 124"/>
        <xdr:cNvCxnSpPr/>
      </xdr:nvCxnSpPr>
      <xdr:spPr>
        <a:xfrm flipV="1">
          <a:off x="2019300" y="9410979"/>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166053</xdr:rowOff>
    </xdr:from>
    <xdr:to>
      <xdr:col>10</xdr:col>
      <xdr:colOff>114300</xdr:colOff>
      <xdr:row>55</xdr:row>
      <xdr:rowOff>47142</xdr:rowOff>
    </xdr:to>
    <xdr:cxnSp macro="">
      <xdr:nvCxnSpPr>
        <xdr:cNvPr id="128" name="直線コネクタ 127"/>
        <xdr:cNvCxnSpPr/>
      </xdr:nvCxnSpPr>
      <xdr:spPr>
        <a:xfrm>
          <a:off x="1130300" y="9424353"/>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159830</xdr:rowOff>
    </xdr:from>
    <xdr:to>
      <xdr:col>24</xdr:col>
      <xdr:colOff>114300</xdr:colOff>
      <xdr:row>54</xdr:row>
      <xdr:rowOff>89980</xdr:rowOff>
    </xdr:to>
    <xdr:sp macro="" textlink="">
      <xdr:nvSpPr>
        <xdr:cNvPr id="138" name="楕円 137"/>
        <xdr:cNvSpPr/>
      </xdr:nvSpPr>
      <xdr:spPr>
        <a:xfrm>
          <a:off x="4584700" y="92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11257</xdr:rowOff>
    </xdr:from>
    <xdr:ext cx="534377" cy="259045"/>
    <xdr:sp macro="" textlink="">
      <xdr:nvSpPr>
        <xdr:cNvPr id="139" name="物件費該当値テキスト"/>
        <xdr:cNvSpPr txBox="1"/>
      </xdr:nvSpPr>
      <xdr:spPr>
        <a:xfrm>
          <a:off x="4686300" y="909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157823</xdr:rowOff>
    </xdr:from>
    <xdr:to>
      <xdr:col>20</xdr:col>
      <xdr:colOff>38100</xdr:colOff>
      <xdr:row>54</xdr:row>
      <xdr:rowOff>87973</xdr:rowOff>
    </xdr:to>
    <xdr:sp macro="" textlink="">
      <xdr:nvSpPr>
        <xdr:cNvPr id="140" name="楕円 139"/>
        <xdr:cNvSpPr/>
      </xdr:nvSpPr>
      <xdr:spPr>
        <a:xfrm>
          <a:off x="3746500" y="92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104500</xdr:rowOff>
    </xdr:from>
    <xdr:ext cx="534377" cy="259045"/>
    <xdr:sp macro="" textlink="">
      <xdr:nvSpPr>
        <xdr:cNvPr id="141" name="テキスト ボックス 140"/>
        <xdr:cNvSpPr txBox="1"/>
      </xdr:nvSpPr>
      <xdr:spPr>
        <a:xfrm>
          <a:off x="3530111" y="901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101879</xdr:rowOff>
    </xdr:from>
    <xdr:to>
      <xdr:col>15</xdr:col>
      <xdr:colOff>101600</xdr:colOff>
      <xdr:row>55</xdr:row>
      <xdr:rowOff>32029</xdr:rowOff>
    </xdr:to>
    <xdr:sp macro="" textlink="">
      <xdr:nvSpPr>
        <xdr:cNvPr id="142" name="楕円 141"/>
        <xdr:cNvSpPr/>
      </xdr:nvSpPr>
      <xdr:spPr>
        <a:xfrm>
          <a:off x="2857500" y="93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48556</xdr:rowOff>
    </xdr:from>
    <xdr:ext cx="534377" cy="259045"/>
    <xdr:sp macro="" textlink="">
      <xdr:nvSpPr>
        <xdr:cNvPr id="143" name="テキスト ボックス 142"/>
        <xdr:cNvSpPr txBox="1"/>
      </xdr:nvSpPr>
      <xdr:spPr>
        <a:xfrm>
          <a:off x="2641111" y="91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167792</xdr:rowOff>
    </xdr:from>
    <xdr:to>
      <xdr:col>10</xdr:col>
      <xdr:colOff>165100</xdr:colOff>
      <xdr:row>55</xdr:row>
      <xdr:rowOff>97942</xdr:rowOff>
    </xdr:to>
    <xdr:sp macro="" textlink="">
      <xdr:nvSpPr>
        <xdr:cNvPr id="144" name="楕円 143"/>
        <xdr:cNvSpPr/>
      </xdr:nvSpPr>
      <xdr:spPr>
        <a:xfrm>
          <a:off x="1968500" y="94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114469</xdr:rowOff>
    </xdr:from>
    <xdr:ext cx="534377" cy="259045"/>
    <xdr:sp macro="" textlink="">
      <xdr:nvSpPr>
        <xdr:cNvPr id="145" name="テキスト ボックス 144"/>
        <xdr:cNvSpPr txBox="1"/>
      </xdr:nvSpPr>
      <xdr:spPr>
        <a:xfrm>
          <a:off x="1752111" y="92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115253</xdr:rowOff>
    </xdr:from>
    <xdr:to>
      <xdr:col>6</xdr:col>
      <xdr:colOff>38100</xdr:colOff>
      <xdr:row>55</xdr:row>
      <xdr:rowOff>45403</xdr:rowOff>
    </xdr:to>
    <xdr:sp macro="" textlink="">
      <xdr:nvSpPr>
        <xdr:cNvPr id="146" name="楕円 145"/>
        <xdr:cNvSpPr/>
      </xdr:nvSpPr>
      <xdr:spPr>
        <a:xfrm>
          <a:off x="1079500" y="93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61930</xdr:rowOff>
    </xdr:from>
    <xdr:ext cx="534377" cy="259045"/>
    <xdr:sp macro="" textlink="">
      <xdr:nvSpPr>
        <xdr:cNvPr id="147" name="テキスト ボックス 146"/>
        <xdr:cNvSpPr txBox="1"/>
      </xdr:nvSpPr>
      <xdr:spPr>
        <a:xfrm>
          <a:off x="863111" y="91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29457</xdr:rowOff>
    </xdr:from>
    <xdr:to>
      <xdr:col>24</xdr:col>
      <xdr:colOff>63500</xdr:colOff>
      <xdr:row>79</xdr:row>
      <xdr:rowOff>32982</xdr:rowOff>
    </xdr:to>
    <xdr:cxnSp macro="">
      <xdr:nvCxnSpPr>
        <xdr:cNvPr id="176" name="直線コネクタ 175"/>
        <xdr:cNvCxnSpPr/>
      </xdr:nvCxnSpPr>
      <xdr:spPr>
        <a:xfrm>
          <a:off x="3797300" y="13574007"/>
          <a:ext cx="8382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11340</xdr:rowOff>
    </xdr:from>
    <xdr:to>
      <xdr:col>19</xdr:col>
      <xdr:colOff>177800</xdr:colOff>
      <xdr:row>79</xdr:row>
      <xdr:rowOff>29457</xdr:rowOff>
    </xdr:to>
    <xdr:cxnSp macro="">
      <xdr:nvCxnSpPr>
        <xdr:cNvPr id="179" name="直線コネクタ 178"/>
        <xdr:cNvCxnSpPr/>
      </xdr:nvCxnSpPr>
      <xdr:spPr>
        <a:xfrm>
          <a:off x="2908300" y="13555890"/>
          <a:ext cx="889000" cy="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11340</xdr:rowOff>
    </xdr:from>
    <xdr:to>
      <xdr:col>15</xdr:col>
      <xdr:colOff>50800</xdr:colOff>
      <xdr:row>79</xdr:row>
      <xdr:rowOff>23400</xdr:rowOff>
    </xdr:to>
    <xdr:cxnSp macro="">
      <xdr:nvCxnSpPr>
        <xdr:cNvPr id="182" name="直線コネクタ 181"/>
        <xdr:cNvCxnSpPr/>
      </xdr:nvCxnSpPr>
      <xdr:spPr>
        <a:xfrm flipV="1">
          <a:off x="2019300" y="13555890"/>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23400</xdr:rowOff>
    </xdr:from>
    <xdr:to>
      <xdr:col>10</xdr:col>
      <xdr:colOff>114300</xdr:colOff>
      <xdr:row>79</xdr:row>
      <xdr:rowOff>24009</xdr:rowOff>
    </xdr:to>
    <xdr:cxnSp macro="">
      <xdr:nvCxnSpPr>
        <xdr:cNvPr id="185" name="直線コネクタ 184"/>
        <xdr:cNvCxnSpPr/>
      </xdr:nvCxnSpPr>
      <xdr:spPr>
        <a:xfrm flipV="1">
          <a:off x="1130300" y="1356795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153632</xdr:rowOff>
    </xdr:from>
    <xdr:to>
      <xdr:col>24</xdr:col>
      <xdr:colOff>114300</xdr:colOff>
      <xdr:row>79</xdr:row>
      <xdr:rowOff>83782</xdr:rowOff>
    </xdr:to>
    <xdr:sp macro="" textlink="">
      <xdr:nvSpPr>
        <xdr:cNvPr id="195" name="楕円 194"/>
        <xdr:cNvSpPr/>
      </xdr:nvSpPr>
      <xdr:spPr>
        <a:xfrm>
          <a:off x="4584700" y="1352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68559</xdr:rowOff>
    </xdr:from>
    <xdr:ext cx="378565" cy="259045"/>
    <xdr:sp macro="" textlink="">
      <xdr:nvSpPr>
        <xdr:cNvPr id="196" name="維持補修費該当値テキスト"/>
        <xdr:cNvSpPr txBox="1"/>
      </xdr:nvSpPr>
      <xdr:spPr>
        <a:xfrm>
          <a:off x="4686300" y="13441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150107</xdr:rowOff>
    </xdr:from>
    <xdr:to>
      <xdr:col>20</xdr:col>
      <xdr:colOff>38100</xdr:colOff>
      <xdr:row>79</xdr:row>
      <xdr:rowOff>80257</xdr:rowOff>
    </xdr:to>
    <xdr:sp macro="" textlink="">
      <xdr:nvSpPr>
        <xdr:cNvPr id="197" name="楕円 196"/>
        <xdr:cNvSpPr/>
      </xdr:nvSpPr>
      <xdr:spPr>
        <a:xfrm>
          <a:off x="3746500" y="135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71384</xdr:rowOff>
    </xdr:from>
    <xdr:ext cx="378565" cy="259045"/>
    <xdr:sp macro="" textlink="">
      <xdr:nvSpPr>
        <xdr:cNvPr id="198" name="テキスト ボックス 197"/>
        <xdr:cNvSpPr txBox="1"/>
      </xdr:nvSpPr>
      <xdr:spPr>
        <a:xfrm>
          <a:off x="3608017" y="1361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131990</xdr:rowOff>
    </xdr:from>
    <xdr:to>
      <xdr:col>15</xdr:col>
      <xdr:colOff>101600</xdr:colOff>
      <xdr:row>79</xdr:row>
      <xdr:rowOff>62140</xdr:rowOff>
    </xdr:to>
    <xdr:sp macro="" textlink="">
      <xdr:nvSpPr>
        <xdr:cNvPr id="199" name="楕円 198"/>
        <xdr:cNvSpPr/>
      </xdr:nvSpPr>
      <xdr:spPr>
        <a:xfrm>
          <a:off x="28575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53267</xdr:rowOff>
    </xdr:from>
    <xdr:ext cx="469744" cy="259045"/>
    <xdr:sp macro="" textlink="">
      <xdr:nvSpPr>
        <xdr:cNvPr id="200" name="テキスト ボックス 199"/>
        <xdr:cNvSpPr txBox="1"/>
      </xdr:nvSpPr>
      <xdr:spPr>
        <a:xfrm>
          <a:off x="2673428" y="135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144050</xdr:rowOff>
    </xdr:from>
    <xdr:to>
      <xdr:col>10</xdr:col>
      <xdr:colOff>165100</xdr:colOff>
      <xdr:row>79</xdr:row>
      <xdr:rowOff>74200</xdr:rowOff>
    </xdr:to>
    <xdr:sp macro="" textlink="">
      <xdr:nvSpPr>
        <xdr:cNvPr id="201" name="楕円 200"/>
        <xdr:cNvSpPr/>
      </xdr:nvSpPr>
      <xdr:spPr>
        <a:xfrm>
          <a:off x="1968500" y="13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65327</xdr:rowOff>
    </xdr:from>
    <xdr:ext cx="469744" cy="259045"/>
    <xdr:sp macro="" textlink="">
      <xdr:nvSpPr>
        <xdr:cNvPr id="202" name="テキスト ボックス 201"/>
        <xdr:cNvSpPr txBox="1"/>
      </xdr:nvSpPr>
      <xdr:spPr>
        <a:xfrm>
          <a:off x="1784428" y="136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144659</xdr:rowOff>
    </xdr:from>
    <xdr:to>
      <xdr:col>6</xdr:col>
      <xdr:colOff>38100</xdr:colOff>
      <xdr:row>79</xdr:row>
      <xdr:rowOff>74809</xdr:rowOff>
    </xdr:to>
    <xdr:sp macro="" textlink="">
      <xdr:nvSpPr>
        <xdr:cNvPr id="203" name="楕円 202"/>
        <xdr:cNvSpPr/>
      </xdr:nvSpPr>
      <xdr:spPr>
        <a:xfrm>
          <a:off x="1079500" y="13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65936</xdr:rowOff>
    </xdr:from>
    <xdr:ext cx="469744" cy="259045"/>
    <xdr:sp macro="" textlink="">
      <xdr:nvSpPr>
        <xdr:cNvPr id="204" name="テキスト ボックス 203"/>
        <xdr:cNvSpPr txBox="1"/>
      </xdr:nvSpPr>
      <xdr:spPr>
        <a:xfrm>
          <a:off x="895428" y="1361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81166</xdr:rowOff>
    </xdr:from>
    <xdr:to>
      <xdr:col>24</xdr:col>
      <xdr:colOff>63500</xdr:colOff>
      <xdr:row>97</xdr:row>
      <xdr:rowOff>120002</xdr:rowOff>
    </xdr:to>
    <xdr:cxnSp macro="">
      <xdr:nvCxnSpPr>
        <xdr:cNvPr id="234" name="直線コネクタ 233"/>
        <xdr:cNvCxnSpPr/>
      </xdr:nvCxnSpPr>
      <xdr:spPr>
        <a:xfrm flipV="1">
          <a:off x="3797300" y="16711816"/>
          <a:ext cx="8382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120002</xdr:rowOff>
    </xdr:from>
    <xdr:to>
      <xdr:col>19</xdr:col>
      <xdr:colOff>177800</xdr:colOff>
      <xdr:row>97</xdr:row>
      <xdr:rowOff>155677</xdr:rowOff>
    </xdr:to>
    <xdr:cxnSp macro="">
      <xdr:nvCxnSpPr>
        <xdr:cNvPr id="237" name="直線コネクタ 236"/>
        <xdr:cNvCxnSpPr/>
      </xdr:nvCxnSpPr>
      <xdr:spPr>
        <a:xfrm flipV="1">
          <a:off x="2908300" y="16750652"/>
          <a:ext cx="889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104533</xdr:rowOff>
    </xdr:from>
    <xdr:to>
      <xdr:col>15</xdr:col>
      <xdr:colOff>50800</xdr:colOff>
      <xdr:row>97</xdr:row>
      <xdr:rowOff>155677</xdr:rowOff>
    </xdr:to>
    <xdr:cxnSp macro="">
      <xdr:nvCxnSpPr>
        <xdr:cNvPr id="240" name="直線コネクタ 239"/>
        <xdr:cNvCxnSpPr/>
      </xdr:nvCxnSpPr>
      <xdr:spPr>
        <a:xfrm>
          <a:off x="2019300" y="16735183"/>
          <a:ext cx="8890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104533</xdr:rowOff>
    </xdr:from>
    <xdr:to>
      <xdr:col>10</xdr:col>
      <xdr:colOff>114300</xdr:colOff>
      <xdr:row>97</xdr:row>
      <xdr:rowOff>134722</xdr:rowOff>
    </xdr:to>
    <xdr:cxnSp macro="">
      <xdr:nvCxnSpPr>
        <xdr:cNvPr id="243" name="直線コネクタ 242"/>
        <xdr:cNvCxnSpPr/>
      </xdr:nvCxnSpPr>
      <xdr:spPr>
        <a:xfrm flipV="1">
          <a:off x="1130300" y="16735183"/>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30366</xdr:rowOff>
    </xdr:from>
    <xdr:to>
      <xdr:col>24</xdr:col>
      <xdr:colOff>114300</xdr:colOff>
      <xdr:row>97</xdr:row>
      <xdr:rowOff>131966</xdr:rowOff>
    </xdr:to>
    <xdr:sp macro="" textlink="">
      <xdr:nvSpPr>
        <xdr:cNvPr id="253" name="楕円 252"/>
        <xdr:cNvSpPr/>
      </xdr:nvSpPr>
      <xdr:spPr>
        <a:xfrm>
          <a:off x="4584700" y="166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8793</xdr:rowOff>
    </xdr:from>
    <xdr:ext cx="534377" cy="259045"/>
    <xdr:sp macro="" textlink="">
      <xdr:nvSpPr>
        <xdr:cNvPr id="254" name="扶助費該当値テキスト"/>
        <xdr:cNvSpPr txBox="1"/>
      </xdr:nvSpPr>
      <xdr:spPr>
        <a:xfrm>
          <a:off x="4686300" y="1663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69202</xdr:rowOff>
    </xdr:from>
    <xdr:to>
      <xdr:col>20</xdr:col>
      <xdr:colOff>38100</xdr:colOff>
      <xdr:row>97</xdr:row>
      <xdr:rowOff>170802</xdr:rowOff>
    </xdr:to>
    <xdr:sp macro="" textlink="">
      <xdr:nvSpPr>
        <xdr:cNvPr id="255" name="楕円 254"/>
        <xdr:cNvSpPr/>
      </xdr:nvSpPr>
      <xdr:spPr>
        <a:xfrm>
          <a:off x="3746500" y="1669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161929</xdr:rowOff>
    </xdr:from>
    <xdr:ext cx="534377" cy="259045"/>
    <xdr:sp macro="" textlink="">
      <xdr:nvSpPr>
        <xdr:cNvPr id="256" name="テキスト ボックス 255"/>
        <xdr:cNvSpPr txBox="1"/>
      </xdr:nvSpPr>
      <xdr:spPr>
        <a:xfrm>
          <a:off x="3530111" y="1679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104877</xdr:rowOff>
    </xdr:from>
    <xdr:to>
      <xdr:col>15</xdr:col>
      <xdr:colOff>101600</xdr:colOff>
      <xdr:row>98</xdr:row>
      <xdr:rowOff>35027</xdr:rowOff>
    </xdr:to>
    <xdr:sp macro="" textlink="">
      <xdr:nvSpPr>
        <xdr:cNvPr id="257" name="楕円 256"/>
        <xdr:cNvSpPr/>
      </xdr:nvSpPr>
      <xdr:spPr>
        <a:xfrm>
          <a:off x="2857500" y="167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26154</xdr:rowOff>
    </xdr:from>
    <xdr:ext cx="534377" cy="259045"/>
    <xdr:sp macro="" textlink="">
      <xdr:nvSpPr>
        <xdr:cNvPr id="258" name="テキスト ボックス 257"/>
        <xdr:cNvSpPr txBox="1"/>
      </xdr:nvSpPr>
      <xdr:spPr>
        <a:xfrm>
          <a:off x="2641111" y="168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53733</xdr:rowOff>
    </xdr:from>
    <xdr:to>
      <xdr:col>10</xdr:col>
      <xdr:colOff>165100</xdr:colOff>
      <xdr:row>97</xdr:row>
      <xdr:rowOff>155333</xdr:rowOff>
    </xdr:to>
    <xdr:sp macro="" textlink="">
      <xdr:nvSpPr>
        <xdr:cNvPr id="259" name="楕円 258"/>
        <xdr:cNvSpPr/>
      </xdr:nvSpPr>
      <xdr:spPr>
        <a:xfrm>
          <a:off x="1968500" y="166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146460</xdr:rowOff>
    </xdr:from>
    <xdr:ext cx="534377" cy="259045"/>
    <xdr:sp macro="" textlink="">
      <xdr:nvSpPr>
        <xdr:cNvPr id="260" name="テキスト ボックス 259"/>
        <xdr:cNvSpPr txBox="1"/>
      </xdr:nvSpPr>
      <xdr:spPr>
        <a:xfrm>
          <a:off x="1752111" y="167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83922</xdr:rowOff>
    </xdr:from>
    <xdr:to>
      <xdr:col>6</xdr:col>
      <xdr:colOff>38100</xdr:colOff>
      <xdr:row>98</xdr:row>
      <xdr:rowOff>14072</xdr:rowOff>
    </xdr:to>
    <xdr:sp macro="" textlink="">
      <xdr:nvSpPr>
        <xdr:cNvPr id="261" name="楕円 260"/>
        <xdr:cNvSpPr/>
      </xdr:nvSpPr>
      <xdr:spPr>
        <a:xfrm>
          <a:off x="1079500" y="167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30599</xdr:rowOff>
    </xdr:from>
    <xdr:ext cx="534377" cy="259045"/>
    <xdr:sp macro="" textlink="">
      <xdr:nvSpPr>
        <xdr:cNvPr id="262" name="テキスト ボックス 261"/>
        <xdr:cNvSpPr txBox="1"/>
      </xdr:nvSpPr>
      <xdr:spPr>
        <a:xfrm>
          <a:off x="863111" y="164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23922</xdr:rowOff>
    </xdr:from>
    <xdr:to>
      <xdr:col>55</xdr:col>
      <xdr:colOff>0</xdr:colOff>
      <xdr:row>35</xdr:row>
      <xdr:rowOff>27069</xdr:rowOff>
    </xdr:to>
    <xdr:cxnSp macro="">
      <xdr:nvCxnSpPr>
        <xdr:cNvPr id="291" name="直線コネクタ 290"/>
        <xdr:cNvCxnSpPr/>
      </xdr:nvCxnSpPr>
      <xdr:spPr>
        <a:xfrm>
          <a:off x="9639300" y="6024672"/>
          <a:ext cx="8382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23922</xdr:rowOff>
    </xdr:from>
    <xdr:to>
      <xdr:col>50</xdr:col>
      <xdr:colOff>114300</xdr:colOff>
      <xdr:row>35</xdr:row>
      <xdr:rowOff>76195</xdr:rowOff>
    </xdr:to>
    <xdr:cxnSp macro="">
      <xdr:nvCxnSpPr>
        <xdr:cNvPr id="294" name="直線コネクタ 293"/>
        <xdr:cNvCxnSpPr/>
      </xdr:nvCxnSpPr>
      <xdr:spPr>
        <a:xfrm flipV="1">
          <a:off x="8750300" y="6024672"/>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76195</xdr:rowOff>
    </xdr:from>
    <xdr:to>
      <xdr:col>45</xdr:col>
      <xdr:colOff>177800</xdr:colOff>
      <xdr:row>35</xdr:row>
      <xdr:rowOff>141506</xdr:rowOff>
    </xdr:to>
    <xdr:cxnSp macro="">
      <xdr:nvCxnSpPr>
        <xdr:cNvPr id="297" name="直線コネクタ 296"/>
        <xdr:cNvCxnSpPr/>
      </xdr:nvCxnSpPr>
      <xdr:spPr>
        <a:xfrm flipV="1">
          <a:off x="7861300" y="6076945"/>
          <a:ext cx="889000" cy="6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141506</xdr:rowOff>
    </xdr:from>
    <xdr:to>
      <xdr:col>41</xdr:col>
      <xdr:colOff>50800</xdr:colOff>
      <xdr:row>35</xdr:row>
      <xdr:rowOff>166743</xdr:rowOff>
    </xdr:to>
    <xdr:cxnSp macro="">
      <xdr:nvCxnSpPr>
        <xdr:cNvPr id="300" name="直線コネクタ 299"/>
        <xdr:cNvCxnSpPr/>
      </xdr:nvCxnSpPr>
      <xdr:spPr>
        <a:xfrm flipV="1">
          <a:off x="6972300" y="6142256"/>
          <a:ext cx="8890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147719</xdr:rowOff>
    </xdr:from>
    <xdr:to>
      <xdr:col>55</xdr:col>
      <xdr:colOff>50800</xdr:colOff>
      <xdr:row>35</xdr:row>
      <xdr:rowOff>77869</xdr:rowOff>
    </xdr:to>
    <xdr:sp macro="" textlink="">
      <xdr:nvSpPr>
        <xdr:cNvPr id="310" name="楕円 309"/>
        <xdr:cNvSpPr/>
      </xdr:nvSpPr>
      <xdr:spPr>
        <a:xfrm>
          <a:off x="10426700" y="597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170596</xdr:rowOff>
    </xdr:from>
    <xdr:ext cx="534377" cy="259045"/>
    <xdr:sp macro="" textlink="">
      <xdr:nvSpPr>
        <xdr:cNvPr id="311" name="補助費等該当値テキスト"/>
        <xdr:cNvSpPr txBox="1"/>
      </xdr:nvSpPr>
      <xdr:spPr>
        <a:xfrm>
          <a:off x="10528300" y="582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144572</xdr:rowOff>
    </xdr:from>
    <xdr:to>
      <xdr:col>50</xdr:col>
      <xdr:colOff>165100</xdr:colOff>
      <xdr:row>35</xdr:row>
      <xdr:rowOff>74722</xdr:rowOff>
    </xdr:to>
    <xdr:sp macro="" textlink="">
      <xdr:nvSpPr>
        <xdr:cNvPr id="312" name="楕円 311"/>
        <xdr:cNvSpPr/>
      </xdr:nvSpPr>
      <xdr:spPr>
        <a:xfrm>
          <a:off x="9588500" y="597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91249</xdr:rowOff>
    </xdr:from>
    <xdr:ext cx="534377" cy="259045"/>
    <xdr:sp macro="" textlink="">
      <xdr:nvSpPr>
        <xdr:cNvPr id="313" name="テキスト ボックス 312"/>
        <xdr:cNvSpPr txBox="1"/>
      </xdr:nvSpPr>
      <xdr:spPr>
        <a:xfrm>
          <a:off x="9372111" y="574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25395</xdr:rowOff>
    </xdr:from>
    <xdr:to>
      <xdr:col>46</xdr:col>
      <xdr:colOff>38100</xdr:colOff>
      <xdr:row>35</xdr:row>
      <xdr:rowOff>126995</xdr:rowOff>
    </xdr:to>
    <xdr:sp macro="" textlink="">
      <xdr:nvSpPr>
        <xdr:cNvPr id="314" name="楕円 313"/>
        <xdr:cNvSpPr/>
      </xdr:nvSpPr>
      <xdr:spPr>
        <a:xfrm>
          <a:off x="8699500" y="602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143522</xdr:rowOff>
    </xdr:from>
    <xdr:ext cx="534377" cy="259045"/>
    <xdr:sp macro="" textlink="">
      <xdr:nvSpPr>
        <xdr:cNvPr id="315" name="テキスト ボックス 314"/>
        <xdr:cNvSpPr txBox="1"/>
      </xdr:nvSpPr>
      <xdr:spPr>
        <a:xfrm>
          <a:off x="8483111" y="58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90706</xdr:rowOff>
    </xdr:from>
    <xdr:to>
      <xdr:col>41</xdr:col>
      <xdr:colOff>101600</xdr:colOff>
      <xdr:row>36</xdr:row>
      <xdr:rowOff>20856</xdr:rowOff>
    </xdr:to>
    <xdr:sp macro="" textlink="">
      <xdr:nvSpPr>
        <xdr:cNvPr id="316" name="楕円 315"/>
        <xdr:cNvSpPr/>
      </xdr:nvSpPr>
      <xdr:spPr>
        <a:xfrm>
          <a:off x="7810500" y="609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37383</xdr:rowOff>
    </xdr:from>
    <xdr:ext cx="534377" cy="259045"/>
    <xdr:sp macro="" textlink="">
      <xdr:nvSpPr>
        <xdr:cNvPr id="317" name="テキスト ボックス 316"/>
        <xdr:cNvSpPr txBox="1"/>
      </xdr:nvSpPr>
      <xdr:spPr>
        <a:xfrm>
          <a:off x="7594111" y="586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115943</xdr:rowOff>
    </xdr:from>
    <xdr:to>
      <xdr:col>36</xdr:col>
      <xdr:colOff>165100</xdr:colOff>
      <xdr:row>36</xdr:row>
      <xdr:rowOff>46093</xdr:rowOff>
    </xdr:to>
    <xdr:sp macro="" textlink="">
      <xdr:nvSpPr>
        <xdr:cNvPr id="318" name="楕円 317"/>
        <xdr:cNvSpPr/>
      </xdr:nvSpPr>
      <xdr:spPr>
        <a:xfrm>
          <a:off x="6921500" y="61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62620</xdr:rowOff>
    </xdr:from>
    <xdr:ext cx="534377" cy="259045"/>
    <xdr:sp macro="" textlink="">
      <xdr:nvSpPr>
        <xdr:cNvPr id="319" name="テキスト ボックス 318"/>
        <xdr:cNvSpPr txBox="1"/>
      </xdr:nvSpPr>
      <xdr:spPr>
        <a:xfrm>
          <a:off x="6705111" y="589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95877</xdr:rowOff>
    </xdr:from>
    <xdr:to>
      <xdr:col>55</xdr:col>
      <xdr:colOff>0</xdr:colOff>
      <xdr:row>57</xdr:row>
      <xdr:rowOff>22693</xdr:rowOff>
    </xdr:to>
    <xdr:cxnSp macro="">
      <xdr:nvCxnSpPr>
        <xdr:cNvPr id="346" name="直線コネクタ 345"/>
        <xdr:cNvCxnSpPr/>
      </xdr:nvCxnSpPr>
      <xdr:spPr>
        <a:xfrm flipV="1">
          <a:off x="9639300" y="9697077"/>
          <a:ext cx="8382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48717</xdr:rowOff>
    </xdr:from>
    <xdr:to>
      <xdr:col>50</xdr:col>
      <xdr:colOff>114300</xdr:colOff>
      <xdr:row>57</xdr:row>
      <xdr:rowOff>22693</xdr:rowOff>
    </xdr:to>
    <xdr:cxnSp macro="">
      <xdr:nvCxnSpPr>
        <xdr:cNvPr id="349" name="直線コネクタ 348"/>
        <xdr:cNvCxnSpPr/>
      </xdr:nvCxnSpPr>
      <xdr:spPr>
        <a:xfrm>
          <a:off x="8750300" y="9478467"/>
          <a:ext cx="889000" cy="3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169171</xdr:rowOff>
    </xdr:from>
    <xdr:ext cx="534377" cy="259045"/>
    <xdr:sp macro="" textlink="">
      <xdr:nvSpPr>
        <xdr:cNvPr id="351" name="テキスト ボックス 350"/>
        <xdr:cNvSpPr txBox="1"/>
      </xdr:nvSpPr>
      <xdr:spPr>
        <a:xfrm>
          <a:off x="9372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48717</xdr:rowOff>
    </xdr:from>
    <xdr:to>
      <xdr:col>45</xdr:col>
      <xdr:colOff>177800</xdr:colOff>
      <xdr:row>55</xdr:row>
      <xdr:rowOff>97194</xdr:rowOff>
    </xdr:to>
    <xdr:cxnSp macro="">
      <xdr:nvCxnSpPr>
        <xdr:cNvPr id="352" name="直線コネクタ 351"/>
        <xdr:cNvCxnSpPr/>
      </xdr:nvCxnSpPr>
      <xdr:spPr>
        <a:xfrm flipV="1">
          <a:off x="7861300" y="9478467"/>
          <a:ext cx="889000" cy="4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97194</xdr:rowOff>
    </xdr:from>
    <xdr:to>
      <xdr:col>41</xdr:col>
      <xdr:colOff>50800</xdr:colOff>
      <xdr:row>56</xdr:row>
      <xdr:rowOff>57770</xdr:rowOff>
    </xdr:to>
    <xdr:cxnSp macro="">
      <xdr:nvCxnSpPr>
        <xdr:cNvPr id="355" name="直線コネクタ 354"/>
        <xdr:cNvCxnSpPr/>
      </xdr:nvCxnSpPr>
      <xdr:spPr>
        <a:xfrm flipV="1">
          <a:off x="6972300" y="9526944"/>
          <a:ext cx="889000" cy="1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45077</xdr:rowOff>
    </xdr:from>
    <xdr:to>
      <xdr:col>55</xdr:col>
      <xdr:colOff>50800</xdr:colOff>
      <xdr:row>56</xdr:row>
      <xdr:rowOff>146677</xdr:rowOff>
    </xdr:to>
    <xdr:sp macro="" textlink="">
      <xdr:nvSpPr>
        <xdr:cNvPr id="365" name="楕円 364"/>
        <xdr:cNvSpPr/>
      </xdr:nvSpPr>
      <xdr:spPr>
        <a:xfrm>
          <a:off x="10426700" y="96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23504</xdr:rowOff>
    </xdr:from>
    <xdr:ext cx="534377" cy="259045"/>
    <xdr:sp macro="" textlink="">
      <xdr:nvSpPr>
        <xdr:cNvPr id="366" name="普通建設事業費該当値テキスト"/>
        <xdr:cNvSpPr txBox="1"/>
      </xdr:nvSpPr>
      <xdr:spPr>
        <a:xfrm>
          <a:off x="10528300" y="96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143343</xdr:rowOff>
    </xdr:from>
    <xdr:to>
      <xdr:col>50</xdr:col>
      <xdr:colOff>165100</xdr:colOff>
      <xdr:row>57</xdr:row>
      <xdr:rowOff>73493</xdr:rowOff>
    </xdr:to>
    <xdr:sp macro="" textlink="">
      <xdr:nvSpPr>
        <xdr:cNvPr id="367" name="楕円 366"/>
        <xdr:cNvSpPr/>
      </xdr:nvSpPr>
      <xdr:spPr>
        <a:xfrm>
          <a:off x="9588500" y="974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64620</xdr:rowOff>
    </xdr:from>
    <xdr:ext cx="534377" cy="259045"/>
    <xdr:sp macro="" textlink="">
      <xdr:nvSpPr>
        <xdr:cNvPr id="368" name="テキスト ボックス 367"/>
        <xdr:cNvSpPr txBox="1"/>
      </xdr:nvSpPr>
      <xdr:spPr>
        <a:xfrm>
          <a:off x="9372111" y="983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169367</xdr:rowOff>
    </xdr:from>
    <xdr:to>
      <xdr:col>46</xdr:col>
      <xdr:colOff>38100</xdr:colOff>
      <xdr:row>55</xdr:row>
      <xdr:rowOff>99517</xdr:rowOff>
    </xdr:to>
    <xdr:sp macro="" textlink="">
      <xdr:nvSpPr>
        <xdr:cNvPr id="369" name="楕円 368"/>
        <xdr:cNvSpPr/>
      </xdr:nvSpPr>
      <xdr:spPr>
        <a:xfrm>
          <a:off x="8699500" y="942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116044</xdr:rowOff>
    </xdr:from>
    <xdr:ext cx="599010" cy="259045"/>
    <xdr:sp macro="" textlink="">
      <xdr:nvSpPr>
        <xdr:cNvPr id="370" name="テキスト ボックス 369"/>
        <xdr:cNvSpPr txBox="1"/>
      </xdr:nvSpPr>
      <xdr:spPr>
        <a:xfrm>
          <a:off x="8450795" y="920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46394</xdr:rowOff>
    </xdr:from>
    <xdr:to>
      <xdr:col>41</xdr:col>
      <xdr:colOff>101600</xdr:colOff>
      <xdr:row>55</xdr:row>
      <xdr:rowOff>147994</xdr:rowOff>
    </xdr:to>
    <xdr:sp macro="" textlink="">
      <xdr:nvSpPr>
        <xdr:cNvPr id="371" name="楕円 370"/>
        <xdr:cNvSpPr/>
      </xdr:nvSpPr>
      <xdr:spPr>
        <a:xfrm>
          <a:off x="7810500" y="9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164521</xdr:rowOff>
    </xdr:from>
    <xdr:ext cx="599010" cy="259045"/>
    <xdr:sp macro="" textlink="">
      <xdr:nvSpPr>
        <xdr:cNvPr id="372" name="テキスト ボックス 371"/>
        <xdr:cNvSpPr txBox="1"/>
      </xdr:nvSpPr>
      <xdr:spPr>
        <a:xfrm>
          <a:off x="7561795" y="9251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6970</xdr:rowOff>
    </xdr:from>
    <xdr:to>
      <xdr:col>36</xdr:col>
      <xdr:colOff>165100</xdr:colOff>
      <xdr:row>56</xdr:row>
      <xdr:rowOff>108570</xdr:rowOff>
    </xdr:to>
    <xdr:sp macro="" textlink="">
      <xdr:nvSpPr>
        <xdr:cNvPr id="373" name="楕円 372"/>
        <xdr:cNvSpPr/>
      </xdr:nvSpPr>
      <xdr:spPr>
        <a:xfrm>
          <a:off x="6921500" y="960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125097</xdr:rowOff>
    </xdr:from>
    <xdr:ext cx="534377" cy="259045"/>
    <xdr:sp macro="" textlink="">
      <xdr:nvSpPr>
        <xdr:cNvPr id="374" name="テキスト ボックス 373"/>
        <xdr:cNvSpPr txBox="1"/>
      </xdr:nvSpPr>
      <xdr:spPr>
        <a:xfrm>
          <a:off x="6705111" y="938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32029</xdr:rowOff>
    </xdr:from>
    <xdr:to>
      <xdr:col>55</xdr:col>
      <xdr:colOff>0</xdr:colOff>
      <xdr:row>78</xdr:row>
      <xdr:rowOff>29896</xdr:rowOff>
    </xdr:to>
    <xdr:cxnSp macro="">
      <xdr:nvCxnSpPr>
        <xdr:cNvPr id="405" name="直線コネクタ 404"/>
        <xdr:cNvCxnSpPr/>
      </xdr:nvCxnSpPr>
      <xdr:spPr>
        <a:xfrm flipV="1">
          <a:off x="9639300" y="13233679"/>
          <a:ext cx="838200" cy="16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33880</xdr:rowOff>
    </xdr:from>
    <xdr:to>
      <xdr:col>50</xdr:col>
      <xdr:colOff>114300</xdr:colOff>
      <xdr:row>78</xdr:row>
      <xdr:rowOff>29896</xdr:rowOff>
    </xdr:to>
    <xdr:cxnSp macro="">
      <xdr:nvCxnSpPr>
        <xdr:cNvPr id="408" name="直線コネクタ 407"/>
        <xdr:cNvCxnSpPr/>
      </xdr:nvCxnSpPr>
      <xdr:spPr>
        <a:xfrm>
          <a:off x="8750300" y="13064080"/>
          <a:ext cx="889000" cy="33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14067</xdr:rowOff>
    </xdr:from>
    <xdr:ext cx="534377" cy="259045"/>
    <xdr:sp macro="" textlink="">
      <xdr:nvSpPr>
        <xdr:cNvPr id="410" name="テキスト ボックス 409"/>
        <xdr:cNvSpPr txBox="1"/>
      </xdr:nvSpPr>
      <xdr:spPr>
        <a:xfrm>
          <a:off x="9372111" y="1304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62095</xdr:rowOff>
    </xdr:from>
    <xdr:to>
      <xdr:col>45</xdr:col>
      <xdr:colOff>177800</xdr:colOff>
      <xdr:row>76</xdr:row>
      <xdr:rowOff>33880</xdr:rowOff>
    </xdr:to>
    <xdr:cxnSp macro="">
      <xdr:nvCxnSpPr>
        <xdr:cNvPr id="411" name="直線コネクタ 410"/>
        <xdr:cNvCxnSpPr/>
      </xdr:nvCxnSpPr>
      <xdr:spPr>
        <a:xfrm>
          <a:off x="7861300" y="12920845"/>
          <a:ext cx="889000" cy="14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152679</xdr:rowOff>
    </xdr:from>
    <xdr:to>
      <xdr:col>55</xdr:col>
      <xdr:colOff>50800</xdr:colOff>
      <xdr:row>77</xdr:row>
      <xdr:rowOff>82829</xdr:rowOff>
    </xdr:to>
    <xdr:sp macro="" textlink="">
      <xdr:nvSpPr>
        <xdr:cNvPr id="421" name="楕円 420"/>
        <xdr:cNvSpPr/>
      </xdr:nvSpPr>
      <xdr:spPr>
        <a:xfrm>
          <a:off x="104267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4106</xdr:rowOff>
    </xdr:from>
    <xdr:ext cx="534377" cy="259045"/>
    <xdr:sp macro="" textlink="">
      <xdr:nvSpPr>
        <xdr:cNvPr id="422" name="普通建設事業費 （ うち新規整備　）該当値テキスト"/>
        <xdr:cNvSpPr txBox="1"/>
      </xdr:nvSpPr>
      <xdr:spPr>
        <a:xfrm>
          <a:off x="10528300" y="1303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150546</xdr:rowOff>
    </xdr:from>
    <xdr:to>
      <xdr:col>50</xdr:col>
      <xdr:colOff>165100</xdr:colOff>
      <xdr:row>78</xdr:row>
      <xdr:rowOff>80696</xdr:rowOff>
    </xdr:to>
    <xdr:sp macro="" textlink="">
      <xdr:nvSpPr>
        <xdr:cNvPr id="423" name="楕円 422"/>
        <xdr:cNvSpPr/>
      </xdr:nvSpPr>
      <xdr:spPr>
        <a:xfrm>
          <a:off x="9588500" y="1335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71823</xdr:rowOff>
    </xdr:from>
    <xdr:ext cx="534377" cy="259045"/>
    <xdr:sp macro="" textlink="">
      <xdr:nvSpPr>
        <xdr:cNvPr id="424" name="テキスト ボックス 423"/>
        <xdr:cNvSpPr txBox="1"/>
      </xdr:nvSpPr>
      <xdr:spPr>
        <a:xfrm>
          <a:off x="9372111" y="1344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154530</xdr:rowOff>
    </xdr:from>
    <xdr:to>
      <xdr:col>46</xdr:col>
      <xdr:colOff>38100</xdr:colOff>
      <xdr:row>76</xdr:row>
      <xdr:rowOff>84680</xdr:rowOff>
    </xdr:to>
    <xdr:sp macro="" textlink="">
      <xdr:nvSpPr>
        <xdr:cNvPr id="425" name="楕円 424"/>
        <xdr:cNvSpPr/>
      </xdr:nvSpPr>
      <xdr:spPr>
        <a:xfrm>
          <a:off x="8699500" y="130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101207</xdr:rowOff>
    </xdr:from>
    <xdr:ext cx="534377" cy="259045"/>
    <xdr:sp macro="" textlink="">
      <xdr:nvSpPr>
        <xdr:cNvPr id="426" name="テキスト ボックス 425"/>
        <xdr:cNvSpPr txBox="1"/>
      </xdr:nvSpPr>
      <xdr:spPr>
        <a:xfrm>
          <a:off x="8483111" y="1278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11295</xdr:rowOff>
    </xdr:from>
    <xdr:to>
      <xdr:col>41</xdr:col>
      <xdr:colOff>101600</xdr:colOff>
      <xdr:row>75</xdr:row>
      <xdr:rowOff>112895</xdr:rowOff>
    </xdr:to>
    <xdr:sp macro="" textlink="">
      <xdr:nvSpPr>
        <xdr:cNvPr id="427" name="楕円 426"/>
        <xdr:cNvSpPr/>
      </xdr:nvSpPr>
      <xdr:spPr>
        <a:xfrm>
          <a:off x="7810500" y="12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129422</xdr:rowOff>
    </xdr:from>
    <xdr:ext cx="534377" cy="259045"/>
    <xdr:sp macro="" textlink="">
      <xdr:nvSpPr>
        <xdr:cNvPr id="428" name="テキスト ボックス 427"/>
        <xdr:cNvSpPr txBox="1"/>
      </xdr:nvSpPr>
      <xdr:spPr>
        <a:xfrm>
          <a:off x="7594111" y="126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99817</xdr:rowOff>
    </xdr:from>
    <xdr:to>
      <xdr:col>55</xdr:col>
      <xdr:colOff>0</xdr:colOff>
      <xdr:row>97</xdr:row>
      <xdr:rowOff>102888</xdr:rowOff>
    </xdr:to>
    <xdr:cxnSp macro="">
      <xdr:nvCxnSpPr>
        <xdr:cNvPr id="457" name="直線コネクタ 456"/>
        <xdr:cNvCxnSpPr/>
      </xdr:nvCxnSpPr>
      <xdr:spPr>
        <a:xfrm>
          <a:off x="9639300" y="16730467"/>
          <a:ext cx="8382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87419</xdr:rowOff>
    </xdr:from>
    <xdr:to>
      <xdr:col>50</xdr:col>
      <xdr:colOff>114300</xdr:colOff>
      <xdr:row>97</xdr:row>
      <xdr:rowOff>99817</xdr:rowOff>
    </xdr:to>
    <xdr:cxnSp macro="">
      <xdr:nvCxnSpPr>
        <xdr:cNvPr id="460" name="直線コネクタ 459"/>
        <xdr:cNvCxnSpPr/>
      </xdr:nvCxnSpPr>
      <xdr:spPr>
        <a:xfrm>
          <a:off x="8750300" y="16718069"/>
          <a:ext cx="889000" cy="1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47642</xdr:rowOff>
    </xdr:from>
    <xdr:to>
      <xdr:col>45</xdr:col>
      <xdr:colOff>177800</xdr:colOff>
      <xdr:row>97</xdr:row>
      <xdr:rowOff>87419</xdr:rowOff>
    </xdr:to>
    <xdr:cxnSp macro="">
      <xdr:nvCxnSpPr>
        <xdr:cNvPr id="463" name="直線コネクタ 462"/>
        <xdr:cNvCxnSpPr/>
      </xdr:nvCxnSpPr>
      <xdr:spPr>
        <a:xfrm>
          <a:off x="7861300" y="16678292"/>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52088</xdr:rowOff>
    </xdr:from>
    <xdr:to>
      <xdr:col>55</xdr:col>
      <xdr:colOff>50800</xdr:colOff>
      <xdr:row>97</xdr:row>
      <xdr:rowOff>153688</xdr:rowOff>
    </xdr:to>
    <xdr:sp macro="" textlink="">
      <xdr:nvSpPr>
        <xdr:cNvPr id="473" name="楕円 472"/>
        <xdr:cNvSpPr/>
      </xdr:nvSpPr>
      <xdr:spPr>
        <a:xfrm>
          <a:off x="10426700" y="166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30515</xdr:rowOff>
    </xdr:from>
    <xdr:ext cx="534377" cy="259045"/>
    <xdr:sp macro="" textlink="">
      <xdr:nvSpPr>
        <xdr:cNvPr id="474" name="普通建設事業費 （ うち更新整備　）該当値テキスト"/>
        <xdr:cNvSpPr txBox="1"/>
      </xdr:nvSpPr>
      <xdr:spPr>
        <a:xfrm>
          <a:off x="10528300" y="1666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49017</xdr:rowOff>
    </xdr:from>
    <xdr:to>
      <xdr:col>50</xdr:col>
      <xdr:colOff>165100</xdr:colOff>
      <xdr:row>97</xdr:row>
      <xdr:rowOff>150617</xdr:rowOff>
    </xdr:to>
    <xdr:sp macro="" textlink="">
      <xdr:nvSpPr>
        <xdr:cNvPr id="475" name="楕円 474"/>
        <xdr:cNvSpPr/>
      </xdr:nvSpPr>
      <xdr:spPr>
        <a:xfrm>
          <a:off x="9588500" y="1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141744</xdr:rowOff>
    </xdr:from>
    <xdr:ext cx="534377" cy="259045"/>
    <xdr:sp macro="" textlink="">
      <xdr:nvSpPr>
        <xdr:cNvPr id="476" name="テキスト ボックス 475"/>
        <xdr:cNvSpPr txBox="1"/>
      </xdr:nvSpPr>
      <xdr:spPr>
        <a:xfrm>
          <a:off x="9372111" y="1677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36619</xdr:rowOff>
    </xdr:from>
    <xdr:to>
      <xdr:col>46</xdr:col>
      <xdr:colOff>38100</xdr:colOff>
      <xdr:row>97</xdr:row>
      <xdr:rowOff>138219</xdr:rowOff>
    </xdr:to>
    <xdr:sp macro="" textlink="">
      <xdr:nvSpPr>
        <xdr:cNvPr id="477" name="楕円 476"/>
        <xdr:cNvSpPr/>
      </xdr:nvSpPr>
      <xdr:spPr>
        <a:xfrm>
          <a:off x="8699500" y="166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154746</xdr:rowOff>
    </xdr:from>
    <xdr:ext cx="534377" cy="259045"/>
    <xdr:sp macro="" textlink="">
      <xdr:nvSpPr>
        <xdr:cNvPr id="478" name="テキスト ボックス 477"/>
        <xdr:cNvSpPr txBox="1"/>
      </xdr:nvSpPr>
      <xdr:spPr>
        <a:xfrm>
          <a:off x="8483111" y="1644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168292</xdr:rowOff>
    </xdr:from>
    <xdr:to>
      <xdr:col>41</xdr:col>
      <xdr:colOff>101600</xdr:colOff>
      <xdr:row>97</xdr:row>
      <xdr:rowOff>98442</xdr:rowOff>
    </xdr:to>
    <xdr:sp macro="" textlink="">
      <xdr:nvSpPr>
        <xdr:cNvPr id="479" name="楕円 478"/>
        <xdr:cNvSpPr/>
      </xdr:nvSpPr>
      <xdr:spPr>
        <a:xfrm>
          <a:off x="7810500" y="166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114969</xdr:rowOff>
    </xdr:from>
    <xdr:ext cx="534377" cy="259045"/>
    <xdr:sp macro="" textlink="">
      <xdr:nvSpPr>
        <xdr:cNvPr id="480" name="テキスト ボックス 479"/>
        <xdr:cNvSpPr txBox="1"/>
      </xdr:nvSpPr>
      <xdr:spPr>
        <a:xfrm>
          <a:off x="7594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84772</xdr:rowOff>
    </xdr:from>
    <xdr:to>
      <xdr:col>85</xdr:col>
      <xdr:colOff>127000</xdr:colOff>
      <xdr:row>38</xdr:row>
      <xdr:rowOff>147942</xdr:rowOff>
    </xdr:to>
    <xdr:cxnSp macro="">
      <xdr:nvCxnSpPr>
        <xdr:cNvPr id="509" name="直線コネクタ 508"/>
        <xdr:cNvCxnSpPr/>
      </xdr:nvCxnSpPr>
      <xdr:spPr>
        <a:xfrm flipV="1">
          <a:off x="15481300" y="6599872"/>
          <a:ext cx="8382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75772</xdr:rowOff>
    </xdr:from>
    <xdr:ext cx="469744" cy="259045"/>
    <xdr:sp macro="" textlink="">
      <xdr:nvSpPr>
        <xdr:cNvPr id="510" name="災害復旧事業費平均値テキスト"/>
        <xdr:cNvSpPr txBox="1"/>
      </xdr:nvSpPr>
      <xdr:spPr>
        <a:xfrm>
          <a:off x="16370300" y="659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66777</xdr:rowOff>
    </xdr:from>
    <xdr:to>
      <xdr:col>81</xdr:col>
      <xdr:colOff>50800</xdr:colOff>
      <xdr:row>38</xdr:row>
      <xdr:rowOff>147942</xdr:rowOff>
    </xdr:to>
    <xdr:cxnSp macro="">
      <xdr:nvCxnSpPr>
        <xdr:cNvPr id="512" name="直線コネクタ 511"/>
        <xdr:cNvCxnSpPr/>
      </xdr:nvCxnSpPr>
      <xdr:spPr>
        <a:xfrm>
          <a:off x="14592300" y="6581877"/>
          <a:ext cx="889000" cy="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33062</xdr:rowOff>
    </xdr:from>
    <xdr:ext cx="469744" cy="259045"/>
    <xdr:sp macro="" textlink="">
      <xdr:nvSpPr>
        <xdr:cNvPr id="514" name="テキスト ボックス 513"/>
        <xdr:cNvSpPr txBox="1"/>
      </xdr:nvSpPr>
      <xdr:spPr>
        <a:xfrm>
          <a:off x="15246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149632</xdr:rowOff>
    </xdr:from>
    <xdr:to>
      <xdr:col>76</xdr:col>
      <xdr:colOff>114300</xdr:colOff>
      <xdr:row>38</xdr:row>
      <xdr:rowOff>66777</xdr:rowOff>
    </xdr:to>
    <xdr:cxnSp macro="">
      <xdr:nvCxnSpPr>
        <xdr:cNvPr id="515" name="直線コネクタ 514"/>
        <xdr:cNvCxnSpPr/>
      </xdr:nvCxnSpPr>
      <xdr:spPr>
        <a:xfrm>
          <a:off x="13703300" y="6150382"/>
          <a:ext cx="889000" cy="4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149632</xdr:rowOff>
    </xdr:from>
    <xdr:to>
      <xdr:col>71</xdr:col>
      <xdr:colOff>177800</xdr:colOff>
      <xdr:row>37</xdr:row>
      <xdr:rowOff>90831</xdr:rowOff>
    </xdr:to>
    <xdr:cxnSp macro="">
      <xdr:nvCxnSpPr>
        <xdr:cNvPr id="518" name="直線コネクタ 517"/>
        <xdr:cNvCxnSpPr/>
      </xdr:nvCxnSpPr>
      <xdr:spPr>
        <a:xfrm flipV="1">
          <a:off x="12814300" y="6150382"/>
          <a:ext cx="889000" cy="28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157383</xdr:rowOff>
    </xdr:from>
    <xdr:ext cx="469744" cy="259045"/>
    <xdr:sp macro="" textlink="">
      <xdr:nvSpPr>
        <xdr:cNvPr id="522" name="テキスト ボックス 521"/>
        <xdr:cNvSpPr txBox="1"/>
      </xdr:nvSpPr>
      <xdr:spPr>
        <a:xfrm>
          <a:off x="12579428" y="6672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33972</xdr:rowOff>
    </xdr:from>
    <xdr:to>
      <xdr:col>85</xdr:col>
      <xdr:colOff>177800</xdr:colOff>
      <xdr:row>38</xdr:row>
      <xdr:rowOff>135572</xdr:rowOff>
    </xdr:to>
    <xdr:sp macro="" textlink="">
      <xdr:nvSpPr>
        <xdr:cNvPr id="528" name="楕円 527"/>
        <xdr:cNvSpPr/>
      </xdr:nvSpPr>
      <xdr:spPr>
        <a:xfrm>
          <a:off x="16268700" y="65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56849</xdr:rowOff>
    </xdr:from>
    <xdr:ext cx="534377" cy="259045"/>
    <xdr:sp macro="" textlink="">
      <xdr:nvSpPr>
        <xdr:cNvPr id="529" name="災害復旧事業費該当値テキスト"/>
        <xdr:cNvSpPr txBox="1"/>
      </xdr:nvSpPr>
      <xdr:spPr>
        <a:xfrm>
          <a:off x="16370300" y="64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97142</xdr:rowOff>
    </xdr:from>
    <xdr:to>
      <xdr:col>81</xdr:col>
      <xdr:colOff>101600</xdr:colOff>
      <xdr:row>39</xdr:row>
      <xdr:rowOff>27292</xdr:rowOff>
    </xdr:to>
    <xdr:sp macro="" textlink="">
      <xdr:nvSpPr>
        <xdr:cNvPr id="530" name="楕円 529"/>
        <xdr:cNvSpPr/>
      </xdr:nvSpPr>
      <xdr:spPr>
        <a:xfrm>
          <a:off x="15430500" y="66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43819</xdr:rowOff>
    </xdr:from>
    <xdr:ext cx="469744" cy="259045"/>
    <xdr:sp macro="" textlink="">
      <xdr:nvSpPr>
        <xdr:cNvPr id="531" name="テキスト ボックス 530"/>
        <xdr:cNvSpPr txBox="1"/>
      </xdr:nvSpPr>
      <xdr:spPr>
        <a:xfrm>
          <a:off x="15246428" y="63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15977</xdr:rowOff>
    </xdr:from>
    <xdr:to>
      <xdr:col>76</xdr:col>
      <xdr:colOff>165100</xdr:colOff>
      <xdr:row>38</xdr:row>
      <xdr:rowOff>117577</xdr:rowOff>
    </xdr:to>
    <xdr:sp macro="" textlink="">
      <xdr:nvSpPr>
        <xdr:cNvPr id="532" name="楕円 531"/>
        <xdr:cNvSpPr/>
      </xdr:nvSpPr>
      <xdr:spPr>
        <a:xfrm>
          <a:off x="14541500" y="653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134104</xdr:rowOff>
    </xdr:from>
    <xdr:ext cx="534377" cy="259045"/>
    <xdr:sp macro="" textlink="">
      <xdr:nvSpPr>
        <xdr:cNvPr id="533" name="テキスト ボックス 532"/>
        <xdr:cNvSpPr txBox="1"/>
      </xdr:nvSpPr>
      <xdr:spPr>
        <a:xfrm>
          <a:off x="14325111" y="63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98832</xdr:rowOff>
    </xdr:from>
    <xdr:to>
      <xdr:col>72</xdr:col>
      <xdr:colOff>38100</xdr:colOff>
      <xdr:row>36</xdr:row>
      <xdr:rowOff>28982</xdr:rowOff>
    </xdr:to>
    <xdr:sp macro="" textlink="">
      <xdr:nvSpPr>
        <xdr:cNvPr id="534" name="楕円 533"/>
        <xdr:cNvSpPr/>
      </xdr:nvSpPr>
      <xdr:spPr>
        <a:xfrm>
          <a:off x="13652500" y="60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45509</xdr:rowOff>
    </xdr:from>
    <xdr:ext cx="534377" cy="259045"/>
    <xdr:sp macro="" textlink="">
      <xdr:nvSpPr>
        <xdr:cNvPr id="535" name="テキスト ボックス 534"/>
        <xdr:cNvSpPr txBox="1"/>
      </xdr:nvSpPr>
      <xdr:spPr>
        <a:xfrm>
          <a:off x="13436111" y="587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40031</xdr:rowOff>
    </xdr:from>
    <xdr:to>
      <xdr:col>67</xdr:col>
      <xdr:colOff>101600</xdr:colOff>
      <xdr:row>37</xdr:row>
      <xdr:rowOff>141631</xdr:rowOff>
    </xdr:to>
    <xdr:sp macro="" textlink="">
      <xdr:nvSpPr>
        <xdr:cNvPr id="536" name="楕円 535"/>
        <xdr:cNvSpPr/>
      </xdr:nvSpPr>
      <xdr:spPr>
        <a:xfrm>
          <a:off x="12763500" y="63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158158</xdr:rowOff>
    </xdr:from>
    <xdr:ext cx="534377" cy="259045"/>
    <xdr:sp macro="" textlink="">
      <xdr:nvSpPr>
        <xdr:cNvPr id="537" name="テキスト ボックス 536"/>
        <xdr:cNvSpPr txBox="1"/>
      </xdr:nvSpPr>
      <xdr:spPr>
        <a:xfrm>
          <a:off x="12547111" y="61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2071</xdr:rowOff>
    </xdr:from>
    <xdr:to>
      <xdr:col>85</xdr:col>
      <xdr:colOff>127000</xdr:colOff>
      <xdr:row>77</xdr:row>
      <xdr:rowOff>8972</xdr:rowOff>
    </xdr:to>
    <xdr:cxnSp macro="">
      <xdr:nvCxnSpPr>
        <xdr:cNvPr id="623" name="直線コネクタ 622"/>
        <xdr:cNvCxnSpPr/>
      </xdr:nvCxnSpPr>
      <xdr:spPr>
        <a:xfrm flipV="1">
          <a:off x="15481300" y="13203721"/>
          <a:ext cx="8382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161844</xdr:rowOff>
    </xdr:from>
    <xdr:to>
      <xdr:col>81</xdr:col>
      <xdr:colOff>50800</xdr:colOff>
      <xdr:row>77</xdr:row>
      <xdr:rowOff>8972</xdr:rowOff>
    </xdr:to>
    <xdr:cxnSp macro="">
      <xdr:nvCxnSpPr>
        <xdr:cNvPr id="626" name="直線コネクタ 625"/>
        <xdr:cNvCxnSpPr/>
      </xdr:nvCxnSpPr>
      <xdr:spPr>
        <a:xfrm>
          <a:off x="14592300" y="13192044"/>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119335</xdr:rowOff>
    </xdr:from>
    <xdr:to>
      <xdr:col>76</xdr:col>
      <xdr:colOff>114300</xdr:colOff>
      <xdr:row>76</xdr:row>
      <xdr:rowOff>161844</xdr:rowOff>
    </xdr:to>
    <xdr:cxnSp macro="">
      <xdr:nvCxnSpPr>
        <xdr:cNvPr id="629" name="直線コネクタ 628"/>
        <xdr:cNvCxnSpPr/>
      </xdr:nvCxnSpPr>
      <xdr:spPr>
        <a:xfrm>
          <a:off x="13703300" y="13149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160146</xdr:rowOff>
    </xdr:from>
    <xdr:ext cx="534377" cy="259045"/>
    <xdr:sp macro="" textlink="">
      <xdr:nvSpPr>
        <xdr:cNvPr id="631" name="テキスト ボックス 630"/>
        <xdr:cNvSpPr txBox="1"/>
      </xdr:nvSpPr>
      <xdr:spPr>
        <a:xfrm>
          <a:off x="14325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119335</xdr:rowOff>
    </xdr:from>
    <xdr:to>
      <xdr:col>71</xdr:col>
      <xdr:colOff>177800</xdr:colOff>
      <xdr:row>76</xdr:row>
      <xdr:rowOff>151907</xdr:rowOff>
    </xdr:to>
    <xdr:cxnSp macro="">
      <xdr:nvCxnSpPr>
        <xdr:cNvPr id="632" name="直線コネクタ 631"/>
        <xdr:cNvCxnSpPr/>
      </xdr:nvCxnSpPr>
      <xdr:spPr>
        <a:xfrm flipV="1">
          <a:off x="12814300" y="13149535"/>
          <a:ext cx="889000" cy="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122721</xdr:rowOff>
    </xdr:from>
    <xdr:to>
      <xdr:col>85</xdr:col>
      <xdr:colOff>177800</xdr:colOff>
      <xdr:row>77</xdr:row>
      <xdr:rowOff>52871</xdr:rowOff>
    </xdr:to>
    <xdr:sp macro="" textlink="">
      <xdr:nvSpPr>
        <xdr:cNvPr id="642" name="楕円 641"/>
        <xdr:cNvSpPr/>
      </xdr:nvSpPr>
      <xdr:spPr>
        <a:xfrm>
          <a:off x="16268700" y="131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145598</xdr:rowOff>
    </xdr:from>
    <xdr:ext cx="599010" cy="259045"/>
    <xdr:sp macro="" textlink="">
      <xdr:nvSpPr>
        <xdr:cNvPr id="643" name="公債費該当値テキスト"/>
        <xdr:cNvSpPr txBox="1"/>
      </xdr:nvSpPr>
      <xdr:spPr>
        <a:xfrm>
          <a:off x="16370300" y="1300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129622</xdr:rowOff>
    </xdr:from>
    <xdr:to>
      <xdr:col>81</xdr:col>
      <xdr:colOff>101600</xdr:colOff>
      <xdr:row>77</xdr:row>
      <xdr:rowOff>59772</xdr:rowOff>
    </xdr:to>
    <xdr:sp macro="" textlink="">
      <xdr:nvSpPr>
        <xdr:cNvPr id="644" name="楕円 643"/>
        <xdr:cNvSpPr/>
      </xdr:nvSpPr>
      <xdr:spPr>
        <a:xfrm>
          <a:off x="15430500" y="131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76299</xdr:rowOff>
    </xdr:from>
    <xdr:ext cx="534377" cy="259045"/>
    <xdr:sp macro="" textlink="">
      <xdr:nvSpPr>
        <xdr:cNvPr id="645" name="テキスト ボックス 644"/>
        <xdr:cNvSpPr txBox="1"/>
      </xdr:nvSpPr>
      <xdr:spPr>
        <a:xfrm>
          <a:off x="15214111" y="129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111044</xdr:rowOff>
    </xdr:from>
    <xdr:to>
      <xdr:col>76</xdr:col>
      <xdr:colOff>165100</xdr:colOff>
      <xdr:row>77</xdr:row>
      <xdr:rowOff>41194</xdr:rowOff>
    </xdr:to>
    <xdr:sp macro="" textlink="">
      <xdr:nvSpPr>
        <xdr:cNvPr id="646" name="楕円 645"/>
        <xdr:cNvSpPr/>
      </xdr:nvSpPr>
      <xdr:spPr>
        <a:xfrm>
          <a:off x="14541500" y="1314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57721</xdr:rowOff>
    </xdr:from>
    <xdr:ext cx="599010" cy="259045"/>
    <xdr:sp macro="" textlink="">
      <xdr:nvSpPr>
        <xdr:cNvPr id="647" name="テキスト ボックス 646"/>
        <xdr:cNvSpPr txBox="1"/>
      </xdr:nvSpPr>
      <xdr:spPr>
        <a:xfrm>
          <a:off x="14292795" y="1291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68535</xdr:rowOff>
    </xdr:from>
    <xdr:to>
      <xdr:col>72</xdr:col>
      <xdr:colOff>38100</xdr:colOff>
      <xdr:row>76</xdr:row>
      <xdr:rowOff>170135</xdr:rowOff>
    </xdr:to>
    <xdr:sp macro="" textlink="">
      <xdr:nvSpPr>
        <xdr:cNvPr id="648" name="楕円 647"/>
        <xdr:cNvSpPr/>
      </xdr:nvSpPr>
      <xdr:spPr>
        <a:xfrm>
          <a:off x="13652500" y="130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15212</xdr:rowOff>
    </xdr:from>
    <xdr:ext cx="599010" cy="259045"/>
    <xdr:sp macro="" textlink="">
      <xdr:nvSpPr>
        <xdr:cNvPr id="649" name="テキスト ボックス 648"/>
        <xdr:cNvSpPr txBox="1"/>
      </xdr:nvSpPr>
      <xdr:spPr>
        <a:xfrm>
          <a:off x="13403795" y="1287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101107</xdr:rowOff>
    </xdr:from>
    <xdr:to>
      <xdr:col>67</xdr:col>
      <xdr:colOff>101600</xdr:colOff>
      <xdr:row>77</xdr:row>
      <xdr:rowOff>31257</xdr:rowOff>
    </xdr:to>
    <xdr:sp macro="" textlink="">
      <xdr:nvSpPr>
        <xdr:cNvPr id="650" name="楕円 649"/>
        <xdr:cNvSpPr/>
      </xdr:nvSpPr>
      <xdr:spPr>
        <a:xfrm>
          <a:off x="12763500" y="131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47784</xdr:rowOff>
    </xdr:from>
    <xdr:ext cx="599010" cy="259045"/>
    <xdr:sp macro="" textlink="">
      <xdr:nvSpPr>
        <xdr:cNvPr id="651" name="テキスト ボックス 650"/>
        <xdr:cNvSpPr txBox="1"/>
      </xdr:nvSpPr>
      <xdr:spPr>
        <a:xfrm>
          <a:off x="12514795" y="1290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xdr:rowOff>
    </xdr:from>
    <xdr:to>
      <xdr:col>85</xdr:col>
      <xdr:colOff>127000</xdr:colOff>
      <xdr:row>98</xdr:row>
      <xdr:rowOff>27146</xdr:rowOff>
    </xdr:to>
    <xdr:cxnSp macro="">
      <xdr:nvCxnSpPr>
        <xdr:cNvPr id="680" name="直線コネクタ 679"/>
        <xdr:cNvCxnSpPr/>
      </xdr:nvCxnSpPr>
      <xdr:spPr>
        <a:xfrm flipV="1">
          <a:off x="15481300" y="16802103"/>
          <a:ext cx="83820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27146</xdr:rowOff>
    </xdr:from>
    <xdr:to>
      <xdr:col>81</xdr:col>
      <xdr:colOff>50800</xdr:colOff>
      <xdr:row>98</xdr:row>
      <xdr:rowOff>33812</xdr:rowOff>
    </xdr:to>
    <xdr:cxnSp macro="">
      <xdr:nvCxnSpPr>
        <xdr:cNvPr id="683" name="直線コネクタ 682"/>
        <xdr:cNvCxnSpPr/>
      </xdr:nvCxnSpPr>
      <xdr:spPr>
        <a:xfrm flipV="1">
          <a:off x="14592300" y="16829246"/>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33812</xdr:rowOff>
    </xdr:from>
    <xdr:to>
      <xdr:col>76</xdr:col>
      <xdr:colOff>114300</xdr:colOff>
      <xdr:row>98</xdr:row>
      <xdr:rowOff>120017</xdr:rowOff>
    </xdr:to>
    <xdr:cxnSp macro="">
      <xdr:nvCxnSpPr>
        <xdr:cNvPr id="686" name="直線コネクタ 685"/>
        <xdr:cNvCxnSpPr/>
      </xdr:nvCxnSpPr>
      <xdr:spPr>
        <a:xfrm flipV="1">
          <a:off x="13703300" y="16835912"/>
          <a:ext cx="889000" cy="8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96814</xdr:rowOff>
    </xdr:from>
    <xdr:to>
      <xdr:col>71</xdr:col>
      <xdr:colOff>177800</xdr:colOff>
      <xdr:row>98</xdr:row>
      <xdr:rowOff>120017</xdr:rowOff>
    </xdr:to>
    <xdr:cxnSp macro="">
      <xdr:nvCxnSpPr>
        <xdr:cNvPr id="689" name="直線コネクタ 688"/>
        <xdr:cNvCxnSpPr/>
      </xdr:nvCxnSpPr>
      <xdr:spPr>
        <a:xfrm>
          <a:off x="12814300" y="16898914"/>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3" name="テキスト ボックス 692"/>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120653</xdr:rowOff>
    </xdr:from>
    <xdr:to>
      <xdr:col>85</xdr:col>
      <xdr:colOff>177800</xdr:colOff>
      <xdr:row>98</xdr:row>
      <xdr:rowOff>50803</xdr:rowOff>
    </xdr:to>
    <xdr:sp macro="" textlink="">
      <xdr:nvSpPr>
        <xdr:cNvPr id="699" name="楕円 698"/>
        <xdr:cNvSpPr/>
      </xdr:nvSpPr>
      <xdr:spPr>
        <a:xfrm>
          <a:off x="16268700" y="167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143530</xdr:rowOff>
    </xdr:from>
    <xdr:ext cx="534377" cy="259045"/>
    <xdr:sp macro="" textlink="">
      <xdr:nvSpPr>
        <xdr:cNvPr id="700" name="積立金該当値テキスト"/>
        <xdr:cNvSpPr txBox="1"/>
      </xdr:nvSpPr>
      <xdr:spPr>
        <a:xfrm>
          <a:off x="16370300" y="1660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147796</xdr:rowOff>
    </xdr:from>
    <xdr:to>
      <xdr:col>81</xdr:col>
      <xdr:colOff>101600</xdr:colOff>
      <xdr:row>98</xdr:row>
      <xdr:rowOff>77946</xdr:rowOff>
    </xdr:to>
    <xdr:sp macro="" textlink="">
      <xdr:nvSpPr>
        <xdr:cNvPr id="701" name="楕円 700"/>
        <xdr:cNvSpPr/>
      </xdr:nvSpPr>
      <xdr:spPr>
        <a:xfrm>
          <a:off x="15430500" y="1677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94473</xdr:rowOff>
    </xdr:from>
    <xdr:ext cx="534377" cy="259045"/>
    <xdr:sp macro="" textlink="">
      <xdr:nvSpPr>
        <xdr:cNvPr id="702" name="テキスト ボックス 701"/>
        <xdr:cNvSpPr txBox="1"/>
      </xdr:nvSpPr>
      <xdr:spPr>
        <a:xfrm>
          <a:off x="15214111" y="1655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154462</xdr:rowOff>
    </xdr:from>
    <xdr:to>
      <xdr:col>76</xdr:col>
      <xdr:colOff>165100</xdr:colOff>
      <xdr:row>98</xdr:row>
      <xdr:rowOff>84612</xdr:rowOff>
    </xdr:to>
    <xdr:sp macro="" textlink="">
      <xdr:nvSpPr>
        <xdr:cNvPr id="703" name="楕円 702"/>
        <xdr:cNvSpPr/>
      </xdr:nvSpPr>
      <xdr:spPr>
        <a:xfrm>
          <a:off x="14541500" y="1678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101139</xdr:rowOff>
    </xdr:from>
    <xdr:ext cx="534377" cy="259045"/>
    <xdr:sp macro="" textlink="">
      <xdr:nvSpPr>
        <xdr:cNvPr id="704" name="テキスト ボックス 703"/>
        <xdr:cNvSpPr txBox="1"/>
      </xdr:nvSpPr>
      <xdr:spPr>
        <a:xfrm>
          <a:off x="14325111" y="1656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69217</xdr:rowOff>
    </xdr:from>
    <xdr:to>
      <xdr:col>72</xdr:col>
      <xdr:colOff>38100</xdr:colOff>
      <xdr:row>98</xdr:row>
      <xdr:rowOff>170817</xdr:rowOff>
    </xdr:to>
    <xdr:sp macro="" textlink="">
      <xdr:nvSpPr>
        <xdr:cNvPr id="705" name="楕円 704"/>
        <xdr:cNvSpPr/>
      </xdr:nvSpPr>
      <xdr:spPr>
        <a:xfrm>
          <a:off x="13652500" y="168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161944</xdr:rowOff>
    </xdr:from>
    <xdr:ext cx="534377" cy="259045"/>
    <xdr:sp macro="" textlink="">
      <xdr:nvSpPr>
        <xdr:cNvPr id="706" name="テキスト ボックス 705"/>
        <xdr:cNvSpPr txBox="1"/>
      </xdr:nvSpPr>
      <xdr:spPr>
        <a:xfrm>
          <a:off x="13436111" y="169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46014</xdr:rowOff>
    </xdr:from>
    <xdr:to>
      <xdr:col>67</xdr:col>
      <xdr:colOff>101600</xdr:colOff>
      <xdr:row>98</xdr:row>
      <xdr:rowOff>147614</xdr:rowOff>
    </xdr:to>
    <xdr:sp macro="" textlink="">
      <xdr:nvSpPr>
        <xdr:cNvPr id="707" name="楕円 706"/>
        <xdr:cNvSpPr/>
      </xdr:nvSpPr>
      <xdr:spPr>
        <a:xfrm>
          <a:off x="12763500" y="168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138741</xdr:rowOff>
    </xdr:from>
    <xdr:ext cx="534377" cy="259045"/>
    <xdr:sp macro="" textlink="">
      <xdr:nvSpPr>
        <xdr:cNvPr id="708" name="テキスト ボックス 707"/>
        <xdr:cNvSpPr txBox="1"/>
      </xdr:nvSpPr>
      <xdr:spPr>
        <a:xfrm>
          <a:off x="12547111" y="169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139243</xdr:rowOff>
    </xdr:to>
    <xdr:cxnSp macro="">
      <xdr:nvCxnSpPr>
        <xdr:cNvPr id="792" name="直線コネクタ 791"/>
        <xdr:cNvCxnSpPr/>
      </xdr:nvCxnSpPr>
      <xdr:spPr>
        <a:xfrm flipV="1">
          <a:off x="21323300" y="10083160"/>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138763</xdr:rowOff>
    </xdr:from>
    <xdr:to>
      <xdr:col>111</xdr:col>
      <xdr:colOff>177800</xdr:colOff>
      <xdr:row>58</xdr:row>
      <xdr:rowOff>139243</xdr:rowOff>
    </xdr:to>
    <xdr:cxnSp macro="">
      <xdr:nvCxnSpPr>
        <xdr:cNvPr id="795" name="直線コネクタ 794"/>
        <xdr:cNvCxnSpPr/>
      </xdr:nvCxnSpPr>
      <xdr:spPr>
        <a:xfrm>
          <a:off x="20434300" y="10082863"/>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138214</xdr:rowOff>
    </xdr:from>
    <xdr:to>
      <xdr:col>107</xdr:col>
      <xdr:colOff>50800</xdr:colOff>
      <xdr:row>58</xdr:row>
      <xdr:rowOff>138763</xdr:rowOff>
    </xdr:to>
    <xdr:cxnSp macro="">
      <xdr:nvCxnSpPr>
        <xdr:cNvPr id="798" name="直線コネクタ 797"/>
        <xdr:cNvCxnSpPr/>
      </xdr:nvCxnSpPr>
      <xdr:spPr>
        <a:xfrm>
          <a:off x="19545300" y="1008231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138214</xdr:rowOff>
    </xdr:from>
    <xdr:to>
      <xdr:col>102</xdr:col>
      <xdr:colOff>114300</xdr:colOff>
      <xdr:row>58</xdr:row>
      <xdr:rowOff>138511</xdr:rowOff>
    </xdr:to>
    <xdr:cxnSp macro="">
      <xdr:nvCxnSpPr>
        <xdr:cNvPr id="801" name="直線コネクタ 800"/>
        <xdr:cNvCxnSpPr/>
      </xdr:nvCxnSpPr>
      <xdr:spPr>
        <a:xfrm flipV="1">
          <a:off x="18656300" y="10082314"/>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88260</xdr:rowOff>
    </xdr:from>
    <xdr:to>
      <xdr:col>116</xdr:col>
      <xdr:colOff>114300</xdr:colOff>
      <xdr:row>59</xdr:row>
      <xdr:rowOff>18410</xdr:rowOff>
    </xdr:to>
    <xdr:sp macro="" textlink="">
      <xdr:nvSpPr>
        <xdr:cNvPr id="811" name="楕円 810"/>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3187</xdr:rowOff>
    </xdr:from>
    <xdr:ext cx="313932" cy="259045"/>
    <xdr:sp macro="" textlink="">
      <xdr:nvSpPr>
        <xdr:cNvPr id="812" name="貸付金該当値テキスト"/>
        <xdr:cNvSpPr txBox="1"/>
      </xdr:nvSpPr>
      <xdr:spPr>
        <a:xfrm>
          <a:off x="22212300" y="9947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88443</xdr:rowOff>
    </xdr:from>
    <xdr:to>
      <xdr:col>112</xdr:col>
      <xdr:colOff>38100</xdr:colOff>
      <xdr:row>59</xdr:row>
      <xdr:rowOff>18593</xdr:rowOff>
    </xdr:to>
    <xdr:sp macro="" textlink="">
      <xdr:nvSpPr>
        <xdr:cNvPr id="813" name="楕円 812"/>
        <xdr:cNvSpPr/>
      </xdr:nvSpPr>
      <xdr:spPr>
        <a:xfrm>
          <a:off x="21272500" y="100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9720</xdr:rowOff>
    </xdr:from>
    <xdr:ext cx="313932" cy="259045"/>
    <xdr:sp macro="" textlink="">
      <xdr:nvSpPr>
        <xdr:cNvPr id="814" name="テキスト ボックス 813"/>
        <xdr:cNvSpPr txBox="1"/>
      </xdr:nvSpPr>
      <xdr:spPr>
        <a:xfrm>
          <a:off x="21166333" y="10125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87963</xdr:rowOff>
    </xdr:from>
    <xdr:to>
      <xdr:col>107</xdr:col>
      <xdr:colOff>101600</xdr:colOff>
      <xdr:row>59</xdr:row>
      <xdr:rowOff>18113</xdr:rowOff>
    </xdr:to>
    <xdr:sp macro="" textlink="">
      <xdr:nvSpPr>
        <xdr:cNvPr id="815" name="楕円 814"/>
        <xdr:cNvSpPr/>
      </xdr:nvSpPr>
      <xdr:spPr>
        <a:xfrm>
          <a:off x="20383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9240</xdr:rowOff>
    </xdr:from>
    <xdr:ext cx="313932" cy="259045"/>
    <xdr:sp macro="" textlink="">
      <xdr:nvSpPr>
        <xdr:cNvPr id="816" name="テキスト ボックス 815"/>
        <xdr:cNvSpPr txBox="1"/>
      </xdr:nvSpPr>
      <xdr:spPr>
        <a:xfrm>
          <a:off x="20277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87414</xdr:rowOff>
    </xdr:from>
    <xdr:to>
      <xdr:col>102</xdr:col>
      <xdr:colOff>165100</xdr:colOff>
      <xdr:row>59</xdr:row>
      <xdr:rowOff>17564</xdr:rowOff>
    </xdr:to>
    <xdr:sp macro="" textlink="">
      <xdr:nvSpPr>
        <xdr:cNvPr id="817" name="楕円 816"/>
        <xdr:cNvSpPr/>
      </xdr:nvSpPr>
      <xdr:spPr>
        <a:xfrm>
          <a:off x="19494500" y="100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8691</xdr:rowOff>
    </xdr:from>
    <xdr:ext cx="313932" cy="259045"/>
    <xdr:sp macro="" textlink="">
      <xdr:nvSpPr>
        <xdr:cNvPr id="818" name="テキスト ボックス 817"/>
        <xdr:cNvSpPr txBox="1"/>
      </xdr:nvSpPr>
      <xdr:spPr>
        <a:xfrm>
          <a:off x="19388333" y="10124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87711</xdr:rowOff>
    </xdr:from>
    <xdr:to>
      <xdr:col>98</xdr:col>
      <xdr:colOff>38100</xdr:colOff>
      <xdr:row>59</xdr:row>
      <xdr:rowOff>17861</xdr:rowOff>
    </xdr:to>
    <xdr:sp macro="" textlink="">
      <xdr:nvSpPr>
        <xdr:cNvPr id="819" name="楕円 818"/>
        <xdr:cNvSpPr/>
      </xdr:nvSpPr>
      <xdr:spPr>
        <a:xfrm>
          <a:off x="18605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8988</xdr:rowOff>
    </xdr:from>
    <xdr:ext cx="313932" cy="259045"/>
    <xdr:sp macro="" textlink="">
      <xdr:nvSpPr>
        <xdr:cNvPr id="820" name="テキスト ボックス 819"/>
        <xdr:cNvSpPr txBox="1"/>
      </xdr:nvSpPr>
      <xdr:spPr>
        <a:xfrm>
          <a:off x="18499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139536</xdr:rowOff>
    </xdr:from>
    <xdr:to>
      <xdr:col>116</xdr:col>
      <xdr:colOff>63500</xdr:colOff>
      <xdr:row>72</xdr:row>
      <xdr:rowOff>159555</xdr:rowOff>
    </xdr:to>
    <xdr:cxnSp macro="">
      <xdr:nvCxnSpPr>
        <xdr:cNvPr id="852" name="直線コネクタ 851"/>
        <xdr:cNvCxnSpPr/>
      </xdr:nvCxnSpPr>
      <xdr:spPr>
        <a:xfrm flipV="1">
          <a:off x="21323300" y="12483936"/>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121069</xdr:rowOff>
    </xdr:from>
    <xdr:to>
      <xdr:col>111</xdr:col>
      <xdr:colOff>177800</xdr:colOff>
      <xdr:row>72</xdr:row>
      <xdr:rowOff>159555</xdr:rowOff>
    </xdr:to>
    <xdr:cxnSp macro="">
      <xdr:nvCxnSpPr>
        <xdr:cNvPr id="855" name="直線コネクタ 854"/>
        <xdr:cNvCxnSpPr/>
      </xdr:nvCxnSpPr>
      <xdr:spPr>
        <a:xfrm>
          <a:off x="20434300" y="12465469"/>
          <a:ext cx="889000" cy="3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76067</xdr:rowOff>
    </xdr:from>
    <xdr:to>
      <xdr:col>107</xdr:col>
      <xdr:colOff>50800</xdr:colOff>
      <xdr:row>72</xdr:row>
      <xdr:rowOff>121069</xdr:rowOff>
    </xdr:to>
    <xdr:cxnSp macro="">
      <xdr:nvCxnSpPr>
        <xdr:cNvPr id="858" name="直線コネクタ 857"/>
        <xdr:cNvCxnSpPr/>
      </xdr:nvCxnSpPr>
      <xdr:spPr>
        <a:xfrm>
          <a:off x="19545300" y="12420467"/>
          <a:ext cx="889000" cy="4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150591</xdr:rowOff>
    </xdr:from>
    <xdr:to>
      <xdr:col>102</xdr:col>
      <xdr:colOff>114300</xdr:colOff>
      <xdr:row>72</xdr:row>
      <xdr:rowOff>76067</xdr:rowOff>
    </xdr:to>
    <xdr:cxnSp macro="">
      <xdr:nvCxnSpPr>
        <xdr:cNvPr id="861" name="直線コネクタ 860"/>
        <xdr:cNvCxnSpPr/>
      </xdr:nvCxnSpPr>
      <xdr:spPr>
        <a:xfrm>
          <a:off x="18656300" y="12323541"/>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88736</xdr:rowOff>
    </xdr:from>
    <xdr:to>
      <xdr:col>116</xdr:col>
      <xdr:colOff>114300</xdr:colOff>
      <xdr:row>73</xdr:row>
      <xdr:rowOff>18886</xdr:rowOff>
    </xdr:to>
    <xdr:sp macro="" textlink="">
      <xdr:nvSpPr>
        <xdr:cNvPr id="871" name="楕円 870"/>
        <xdr:cNvSpPr/>
      </xdr:nvSpPr>
      <xdr:spPr>
        <a:xfrm>
          <a:off x="22110700" y="1243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111613</xdr:rowOff>
    </xdr:from>
    <xdr:ext cx="534377" cy="259045"/>
    <xdr:sp macro="" textlink="">
      <xdr:nvSpPr>
        <xdr:cNvPr id="872" name="繰出金該当値テキスト"/>
        <xdr:cNvSpPr txBox="1"/>
      </xdr:nvSpPr>
      <xdr:spPr>
        <a:xfrm>
          <a:off x="22212300" y="1228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108755</xdr:rowOff>
    </xdr:from>
    <xdr:to>
      <xdr:col>112</xdr:col>
      <xdr:colOff>38100</xdr:colOff>
      <xdr:row>73</xdr:row>
      <xdr:rowOff>38905</xdr:rowOff>
    </xdr:to>
    <xdr:sp macro="" textlink="">
      <xdr:nvSpPr>
        <xdr:cNvPr id="873" name="楕円 872"/>
        <xdr:cNvSpPr/>
      </xdr:nvSpPr>
      <xdr:spPr>
        <a:xfrm>
          <a:off x="21272500" y="1245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55432</xdr:rowOff>
    </xdr:from>
    <xdr:ext cx="534377" cy="259045"/>
    <xdr:sp macro="" textlink="">
      <xdr:nvSpPr>
        <xdr:cNvPr id="874" name="テキスト ボックス 873"/>
        <xdr:cNvSpPr txBox="1"/>
      </xdr:nvSpPr>
      <xdr:spPr>
        <a:xfrm>
          <a:off x="21056111" y="12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70269</xdr:rowOff>
    </xdr:from>
    <xdr:to>
      <xdr:col>107</xdr:col>
      <xdr:colOff>101600</xdr:colOff>
      <xdr:row>73</xdr:row>
      <xdr:rowOff>419</xdr:rowOff>
    </xdr:to>
    <xdr:sp macro="" textlink="">
      <xdr:nvSpPr>
        <xdr:cNvPr id="875" name="楕円 874"/>
        <xdr:cNvSpPr/>
      </xdr:nvSpPr>
      <xdr:spPr>
        <a:xfrm>
          <a:off x="20383500" y="124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16946</xdr:rowOff>
    </xdr:from>
    <xdr:ext cx="534377" cy="259045"/>
    <xdr:sp macro="" textlink="">
      <xdr:nvSpPr>
        <xdr:cNvPr id="876" name="テキスト ボックス 875"/>
        <xdr:cNvSpPr txBox="1"/>
      </xdr:nvSpPr>
      <xdr:spPr>
        <a:xfrm>
          <a:off x="20167111" y="121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25267</xdr:rowOff>
    </xdr:from>
    <xdr:to>
      <xdr:col>102</xdr:col>
      <xdr:colOff>165100</xdr:colOff>
      <xdr:row>72</xdr:row>
      <xdr:rowOff>126867</xdr:rowOff>
    </xdr:to>
    <xdr:sp macro="" textlink="">
      <xdr:nvSpPr>
        <xdr:cNvPr id="877" name="楕円 876"/>
        <xdr:cNvSpPr/>
      </xdr:nvSpPr>
      <xdr:spPr>
        <a:xfrm>
          <a:off x="19494500" y="1236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143394</xdr:rowOff>
    </xdr:from>
    <xdr:ext cx="534377" cy="259045"/>
    <xdr:sp macro="" textlink="">
      <xdr:nvSpPr>
        <xdr:cNvPr id="878" name="テキスト ボックス 877"/>
        <xdr:cNvSpPr txBox="1"/>
      </xdr:nvSpPr>
      <xdr:spPr>
        <a:xfrm>
          <a:off x="19278111" y="121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99791</xdr:rowOff>
    </xdr:from>
    <xdr:to>
      <xdr:col>98</xdr:col>
      <xdr:colOff>38100</xdr:colOff>
      <xdr:row>72</xdr:row>
      <xdr:rowOff>29941</xdr:rowOff>
    </xdr:to>
    <xdr:sp macro="" textlink="">
      <xdr:nvSpPr>
        <xdr:cNvPr id="879" name="楕円 878"/>
        <xdr:cNvSpPr/>
      </xdr:nvSpPr>
      <xdr:spPr>
        <a:xfrm>
          <a:off x="18605500" y="1227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46468</xdr:rowOff>
    </xdr:from>
    <xdr:ext cx="599010" cy="259045"/>
    <xdr:sp macro="" textlink="">
      <xdr:nvSpPr>
        <xdr:cNvPr id="880" name="テキスト ボックス 879"/>
        <xdr:cNvSpPr txBox="1"/>
      </xdr:nvSpPr>
      <xdr:spPr>
        <a:xfrm>
          <a:off x="18356795" y="1204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義務的経費では、人件費において、全国的に低い給与水準となっているが、市の面積が広大で支所へ多く配置することから、</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平均を上回っている。</a:t>
          </a:r>
          <a:endParaRPr lang="ja-JP" altLang="ja-JP" sz="1400">
            <a:effectLst/>
          </a:endParaRPr>
        </a:p>
        <a:p>
          <a:r>
            <a:rPr kumimoji="1" lang="ja-JP" altLang="ja-JP" sz="1100">
              <a:solidFill>
                <a:schemeClr val="dk1"/>
              </a:solidFill>
              <a:effectLst/>
              <a:latin typeface="+mn-lt"/>
              <a:ea typeface="+mn-ea"/>
              <a:cs typeface="+mn-cs"/>
            </a:rPr>
            <a:t>　物件費では、臨時職員の増加に伴う賃金、各施設の</a:t>
          </a:r>
          <a:r>
            <a:rPr kumimoji="1" lang="ja-JP" altLang="en-US" sz="1100">
              <a:solidFill>
                <a:schemeClr val="dk1"/>
              </a:solidFill>
              <a:effectLst/>
              <a:latin typeface="+mn-lt"/>
              <a:ea typeface="+mn-ea"/>
              <a:cs typeface="+mn-cs"/>
            </a:rPr>
            <a:t>管理</a:t>
          </a:r>
          <a:r>
            <a:rPr kumimoji="1" lang="ja-JP" altLang="ja-JP" sz="1100">
              <a:solidFill>
                <a:schemeClr val="dk1"/>
              </a:solidFill>
              <a:effectLst/>
              <a:latin typeface="+mn-lt"/>
              <a:ea typeface="+mn-ea"/>
              <a:cs typeface="+mn-cs"/>
            </a:rPr>
            <a:t>運営委託料</a:t>
          </a:r>
          <a:r>
            <a:rPr kumimoji="1" lang="ja-JP" altLang="en-US" sz="1100">
              <a:solidFill>
                <a:schemeClr val="dk1"/>
              </a:solidFill>
              <a:effectLst/>
              <a:latin typeface="+mn-lt"/>
              <a:ea typeface="+mn-ea"/>
              <a:cs typeface="+mn-cs"/>
            </a:rPr>
            <a:t>が増加したものの、作業委託料</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０．２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扶助費では、</a:t>
          </a:r>
          <a:r>
            <a:rPr kumimoji="1" lang="ja-JP" altLang="en-US" sz="1100">
              <a:solidFill>
                <a:schemeClr val="dk1"/>
              </a:solidFill>
              <a:effectLst/>
              <a:latin typeface="+mn-lt"/>
              <a:ea typeface="+mn-ea"/>
              <a:cs typeface="+mn-cs"/>
            </a:rPr>
            <a:t>福祉医療費</a:t>
          </a:r>
          <a:r>
            <a:rPr kumimoji="1" lang="ja-JP" altLang="ja-JP" sz="1100">
              <a:solidFill>
                <a:schemeClr val="dk1"/>
              </a:solidFill>
              <a:effectLst/>
              <a:latin typeface="+mn-lt"/>
              <a:ea typeface="+mn-ea"/>
              <a:cs typeface="+mn-cs"/>
            </a:rPr>
            <a:t>等の増により、平成２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年度と比較して３．</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公債費では、普通建設事業費において大型事業が集中したことにより地方債の元利償還金が増加し、平成２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普通建設事業費では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小中学校空調整備や八木駅西土地区画整理事業など大型事業を実施したことにより、平成２８年度と比較して３４．１％増加した。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災害復旧事業費では、</a:t>
          </a:r>
          <a:r>
            <a:rPr kumimoji="1" lang="ja-JP" altLang="en-US" sz="1100">
              <a:solidFill>
                <a:schemeClr val="dk1"/>
              </a:solidFill>
              <a:effectLst/>
              <a:latin typeface="+mn-lt"/>
              <a:ea typeface="+mn-ea"/>
              <a:cs typeface="+mn-cs"/>
            </a:rPr>
            <a:t>平成２９年</a:t>
          </a:r>
          <a:r>
            <a:rPr kumimoji="1" lang="ja-JP" altLang="ja-JP" sz="1100">
              <a:solidFill>
                <a:schemeClr val="dk1"/>
              </a:solidFill>
              <a:effectLst/>
              <a:latin typeface="+mn-lt"/>
              <a:ea typeface="+mn-ea"/>
              <a:cs typeface="+mn-cs"/>
            </a:rPr>
            <a:t>台風</a:t>
          </a:r>
          <a:r>
            <a:rPr kumimoji="1" lang="ja-JP" altLang="en-US" sz="1100">
              <a:solidFill>
                <a:schemeClr val="dk1"/>
              </a:solidFill>
              <a:effectLst/>
              <a:latin typeface="+mn-lt"/>
              <a:ea typeface="+mn-ea"/>
              <a:cs typeface="+mn-cs"/>
            </a:rPr>
            <a:t>２１号等による</a:t>
          </a:r>
          <a:r>
            <a:rPr kumimoji="1" lang="ja-JP" altLang="ja-JP" sz="1100">
              <a:solidFill>
                <a:schemeClr val="dk1"/>
              </a:solidFill>
              <a:effectLst/>
              <a:latin typeface="+mn-lt"/>
              <a:ea typeface="+mn-ea"/>
              <a:cs typeface="+mn-cs"/>
            </a:rPr>
            <a:t>災害復旧事業</a:t>
          </a:r>
          <a:r>
            <a:rPr kumimoji="1" lang="ja-JP" altLang="en-US" sz="1100">
              <a:solidFill>
                <a:schemeClr val="dk1"/>
              </a:solidFill>
              <a:effectLst/>
              <a:latin typeface="+mn-lt"/>
              <a:ea typeface="+mn-ea"/>
              <a:cs typeface="+mn-cs"/>
            </a:rPr>
            <a:t>費が増加したことから</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９３．０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32,288
32,001
616.40
23,314,422
22,521,652
514,381
14,042,685
26,164,927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129032</xdr:rowOff>
    </xdr:from>
    <xdr:to>
      <xdr:col>24</xdr:col>
      <xdr:colOff>63500</xdr:colOff>
      <xdr:row>33</xdr:row>
      <xdr:rowOff>141034</xdr:rowOff>
    </xdr:to>
    <xdr:cxnSp macro="">
      <xdr:nvCxnSpPr>
        <xdr:cNvPr id="61" name="直線コネクタ 60"/>
        <xdr:cNvCxnSpPr/>
      </xdr:nvCxnSpPr>
      <xdr:spPr>
        <a:xfrm flipV="1">
          <a:off x="3797300" y="5786882"/>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137414</xdr:rowOff>
    </xdr:from>
    <xdr:to>
      <xdr:col>19</xdr:col>
      <xdr:colOff>177800</xdr:colOff>
      <xdr:row>33</xdr:row>
      <xdr:rowOff>141034</xdr:rowOff>
    </xdr:to>
    <xdr:cxnSp macro="">
      <xdr:nvCxnSpPr>
        <xdr:cNvPr id="64" name="直線コネクタ 63"/>
        <xdr:cNvCxnSpPr/>
      </xdr:nvCxnSpPr>
      <xdr:spPr>
        <a:xfrm>
          <a:off x="2908300" y="5623814"/>
          <a:ext cx="889000" cy="17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137414</xdr:rowOff>
    </xdr:from>
    <xdr:to>
      <xdr:col>15</xdr:col>
      <xdr:colOff>50800</xdr:colOff>
      <xdr:row>33</xdr:row>
      <xdr:rowOff>88836</xdr:rowOff>
    </xdr:to>
    <xdr:cxnSp macro="">
      <xdr:nvCxnSpPr>
        <xdr:cNvPr id="67" name="直線コネクタ 66"/>
        <xdr:cNvCxnSpPr/>
      </xdr:nvCxnSpPr>
      <xdr:spPr>
        <a:xfrm flipV="1">
          <a:off x="2019300" y="5623814"/>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88836</xdr:rowOff>
    </xdr:from>
    <xdr:to>
      <xdr:col>10</xdr:col>
      <xdr:colOff>114300</xdr:colOff>
      <xdr:row>34</xdr:row>
      <xdr:rowOff>13589</xdr:rowOff>
    </xdr:to>
    <xdr:cxnSp macro="">
      <xdr:nvCxnSpPr>
        <xdr:cNvPr id="70" name="直線コネクタ 69"/>
        <xdr:cNvCxnSpPr/>
      </xdr:nvCxnSpPr>
      <xdr:spPr>
        <a:xfrm flipV="1">
          <a:off x="1130300" y="5746686"/>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78232</xdr:rowOff>
    </xdr:from>
    <xdr:to>
      <xdr:col>24</xdr:col>
      <xdr:colOff>114300</xdr:colOff>
      <xdr:row>34</xdr:row>
      <xdr:rowOff>8382</xdr:rowOff>
    </xdr:to>
    <xdr:sp macro="" textlink="">
      <xdr:nvSpPr>
        <xdr:cNvPr id="80" name="楕円 79"/>
        <xdr:cNvSpPr/>
      </xdr:nvSpPr>
      <xdr:spPr>
        <a:xfrm>
          <a:off x="4584700" y="57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101109</xdr:rowOff>
    </xdr:from>
    <xdr:ext cx="469744" cy="259045"/>
    <xdr:sp macro="" textlink="">
      <xdr:nvSpPr>
        <xdr:cNvPr id="81" name="議会費該当値テキスト"/>
        <xdr:cNvSpPr txBox="1"/>
      </xdr:nvSpPr>
      <xdr:spPr>
        <a:xfrm>
          <a:off x="4686300" y="558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90234</xdr:rowOff>
    </xdr:from>
    <xdr:to>
      <xdr:col>20</xdr:col>
      <xdr:colOff>38100</xdr:colOff>
      <xdr:row>34</xdr:row>
      <xdr:rowOff>20384</xdr:rowOff>
    </xdr:to>
    <xdr:sp macro="" textlink="">
      <xdr:nvSpPr>
        <xdr:cNvPr id="82" name="楕円 81"/>
        <xdr:cNvSpPr/>
      </xdr:nvSpPr>
      <xdr:spPr>
        <a:xfrm>
          <a:off x="3746500" y="57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36911</xdr:rowOff>
    </xdr:from>
    <xdr:ext cx="469744" cy="259045"/>
    <xdr:sp macro="" textlink="">
      <xdr:nvSpPr>
        <xdr:cNvPr id="83" name="テキスト ボックス 82"/>
        <xdr:cNvSpPr txBox="1"/>
      </xdr:nvSpPr>
      <xdr:spPr>
        <a:xfrm>
          <a:off x="3562428" y="552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86614</xdr:rowOff>
    </xdr:from>
    <xdr:to>
      <xdr:col>15</xdr:col>
      <xdr:colOff>101600</xdr:colOff>
      <xdr:row>33</xdr:row>
      <xdr:rowOff>16764</xdr:rowOff>
    </xdr:to>
    <xdr:sp macro="" textlink="">
      <xdr:nvSpPr>
        <xdr:cNvPr id="84" name="楕円 83"/>
        <xdr:cNvSpPr/>
      </xdr:nvSpPr>
      <xdr:spPr>
        <a:xfrm>
          <a:off x="28575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33291</xdr:rowOff>
    </xdr:from>
    <xdr:ext cx="469744" cy="259045"/>
    <xdr:sp macro="" textlink="">
      <xdr:nvSpPr>
        <xdr:cNvPr id="85" name="テキスト ボックス 84"/>
        <xdr:cNvSpPr txBox="1"/>
      </xdr:nvSpPr>
      <xdr:spPr>
        <a:xfrm>
          <a:off x="2673428" y="534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38036</xdr:rowOff>
    </xdr:from>
    <xdr:to>
      <xdr:col>10</xdr:col>
      <xdr:colOff>165100</xdr:colOff>
      <xdr:row>33</xdr:row>
      <xdr:rowOff>139636</xdr:rowOff>
    </xdr:to>
    <xdr:sp macro="" textlink="">
      <xdr:nvSpPr>
        <xdr:cNvPr id="86" name="楕円 85"/>
        <xdr:cNvSpPr/>
      </xdr:nvSpPr>
      <xdr:spPr>
        <a:xfrm>
          <a:off x="1968500" y="5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156163</xdr:rowOff>
    </xdr:from>
    <xdr:ext cx="469744" cy="259045"/>
    <xdr:sp macro="" textlink="">
      <xdr:nvSpPr>
        <xdr:cNvPr id="87" name="テキスト ボックス 86"/>
        <xdr:cNvSpPr txBox="1"/>
      </xdr:nvSpPr>
      <xdr:spPr>
        <a:xfrm>
          <a:off x="1784428" y="547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134239</xdr:rowOff>
    </xdr:from>
    <xdr:to>
      <xdr:col>6</xdr:col>
      <xdr:colOff>38100</xdr:colOff>
      <xdr:row>34</xdr:row>
      <xdr:rowOff>64389</xdr:rowOff>
    </xdr:to>
    <xdr:sp macro="" textlink="">
      <xdr:nvSpPr>
        <xdr:cNvPr id="88" name="楕円 87"/>
        <xdr:cNvSpPr/>
      </xdr:nvSpPr>
      <xdr:spPr>
        <a:xfrm>
          <a:off x="10795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80916</xdr:rowOff>
    </xdr:from>
    <xdr:ext cx="469744" cy="259045"/>
    <xdr:sp macro="" textlink="">
      <xdr:nvSpPr>
        <xdr:cNvPr id="89" name="テキスト ボックス 88"/>
        <xdr:cNvSpPr txBox="1"/>
      </xdr:nvSpPr>
      <xdr:spPr>
        <a:xfrm>
          <a:off x="895428" y="55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61203</xdr:rowOff>
    </xdr:from>
    <xdr:to>
      <xdr:col>24</xdr:col>
      <xdr:colOff>63500</xdr:colOff>
      <xdr:row>55</xdr:row>
      <xdr:rowOff>155496</xdr:rowOff>
    </xdr:to>
    <xdr:cxnSp macro="">
      <xdr:nvCxnSpPr>
        <xdr:cNvPr id="116" name="直線コネクタ 115"/>
        <xdr:cNvCxnSpPr/>
      </xdr:nvCxnSpPr>
      <xdr:spPr>
        <a:xfrm flipV="1">
          <a:off x="3797300" y="9490953"/>
          <a:ext cx="838200" cy="9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96175</xdr:rowOff>
    </xdr:from>
    <xdr:to>
      <xdr:col>19</xdr:col>
      <xdr:colOff>177800</xdr:colOff>
      <xdr:row>55</xdr:row>
      <xdr:rowOff>155496</xdr:rowOff>
    </xdr:to>
    <xdr:cxnSp macro="">
      <xdr:nvCxnSpPr>
        <xdr:cNvPr id="119" name="直線コネクタ 118"/>
        <xdr:cNvCxnSpPr/>
      </xdr:nvCxnSpPr>
      <xdr:spPr>
        <a:xfrm>
          <a:off x="2908300" y="9525925"/>
          <a:ext cx="889000" cy="5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96175</xdr:rowOff>
    </xdr:from>
    <xdr:to>
      <xdr:col>15</xdr:col>
      <xdr:colOff>50800</xdr:colOff>
      <xdr:row>55</xdr:row>
      <xdr:rowOff>160905</xdr:rowOff>
    </xdr:to>
    <xdr:cxnSp macro="">
      <xdr:nvCxnSpPr>
        <xdr:cNvPr id="122" name="直線コネクタ 121"/>
        <xdr:cNvCxnSpPr/>
      </xdr:nvCxnSpPr>
      <xdr:spPr>
        <a:xfrm flipV="1">
          <a:off x="2019300" y="9525925"/>
          <a:ext cx="889000" cy="6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160905</xdr:rowOff>
    </xdr:from>
    <xdr:to>
      <xdr:col>10</xdr:col>
      <xdr:colOff>114300</xdr:colOff>
      <xdr:row>56</xdr:row>
      <xdr:rowOff>56165</xdr:rowOff>
    </xdr:to>
    <xdr:cxnSp macro="">
      <xdr:nvCxnSpPr>
        <xdr:cNvPr id="125" name="直線コネクタ 124"/>
        <xdr:cNvCxnSpPr/>
      </xdr:nvCxnSpPr>
      <xdr:spPr>
        <a:xfrm flipV="1">
          <a:off x="1130300" y="9590655"/>
          <a:ext cx="889000" cy="6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10403</xdr:rowOff>
    </xdr:from>
    <xdr:to>
      <xdr:col>24</xdr:col>
      <xdr:colOff>114300</xdr:colOff>
      <xdr:row>55</xdr:row>
      <xdr:rowOff>112003</xdr:rowOff>
    </xdr:to>
    <xdr:sp macro="" textlink="">
      <xdr:nvSpPr>
        <xdr:cNvPr id="135" name="楕円 134"/>
        <xdr:cNvSpPr/>
      </xdr:nvSpPr>
      <xdr:spPr>
        <a:xfrm>
          <a:off x="4584700" y="94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33280</xdr:rowOff>
    </xdr:from>
    <xdr:ext cx="599010" cy="259045"/>
    <xdr:sp macro="" textlink="">
      <xdr:nvSpPr>
        <xdr:cNvPr id="136" name="総務費該当値テキスト"/>
        <xdr:cNvSpPr txBox="1"/>
      </xdr:nvSpPr>
      <xdr:spPr>
        <a:xfrm>
          <a:off x="4686300" y="929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104696</xdr:rowOff>
    </xdr:from>
    <xdr:to>
      <xdr:col>20</xdr:col>
      <xdr:colOff>38100</xdr:colOff>
      <xdr:row>56</xdr:row>
      <xdr:rowOff>34846</xdr:rowOff>
    </xdr:to>
    <xdr:sp macro="" textlink="">
      <xdr:nvSpPr>
        <xdr:cNvPr id="137" name="楕円 136"/>
        <xdr:cNvSpPr/>
      </xdr:nvSpPr>
      <xdr:spPr>
        <a:xfrm>
          <a:off x="3746500" y="953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51373</xdr:rowOff>
    </xdr:from>
    <xdr:ext cx="599010" cy="259045"/>
    <xdr:sp macro="" textlink="">
      <xdr:nvSpPr>
        <xdr:cNvPr id="138" name="テキスト ボックス 137"/>
        <xdr:cNvSpPr txBox="1"/>
      </xdr:nvSpPr>
      <xdr:spPr>
        <a:xfrm>
          <a:off x="3497795" y="930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45375</xdr:rowOff>
    </xdr:from>
    <xdr:to>
      <xdr:col>15</xdr:col>
      <xdr:colOff>101600</xdr:colOff>
      <xdr:row>55</xdr:row>
      <xdr:rowOff>146975</xdr:rowOff>
    </xdr:to>
    <xdr:sp macro="" textlink="">
      <xdr:nvSpPr>
        <xdr:cNvPr id="139" name="楕円 138"/>
        <xdr:cNvSpPr/>
      </xdr:nvSpPr>
      <xdr:spPr>
        <a:xfrm>
          <a:off x="2857500" y="94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163502</xdr:rowOff>
    </xdr:from>
    <xdr:ext cx="599010" cy="259045"/>
    <xdr:sp macro="" textlink="">
      <xdr:nvSpPr>
        <xdr:cNvPr id="140" name="テキスト ボックス 139"/>
        <xdr:cNvSpPr txBox="1"/>
      </xdr:nvSpPr>
      <xdr:spPr>
        <a:xfrm>
          <a:off x="2608795" y="925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110105</xdr:rowOff>
    </xdr:from>
    <xdr:to>
      <xdr:col>10</xdr:col>
      <xdr:colOff>165100</xdr:colOff>
      <xdr:row>56</xdr:row>
      <xdr:rowOff>40255</xdr:rowOff>
    </xdr:to>
    <xdr:sp macro="" textlink="">
      <xdr:nvSpPr>
        <xdr:cNvPr id="141" name="楕円 140"/>
        <xdr:cNvSpPr/>
      </xdr:nvSpPr>
      <xdr:spPr>
        <a:xfrm>
          <a:off x="1968500" y="953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56782</xdr:rowOff>
    </xdr:from>
    <xdr:ext cx="599010" cy="259045"/>
    <xdr:sp macro="" textlink="">
      <xdr:nvSpPr>
        <xdr:cNvPr id="142" name="テキスト ボックス 141"/>
        <xdr:cNvSpPr txBox="1"/>
      </xdr:nvSpPr>
      <xdr:spPr>
        <a:xfrm>
          <a:off x="1719795" y="931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5365</xdr:rowOff>
    </xdr:from>
    <xdr:to>
      <xdr:col>6</xdr:col>
      <xdr:colOff>38100</xdr:colOff>
      <xdr:row>56</xdr:row>
      <xdr:rowOff>106965</xdr:rowOff>
    </xdr:to>
    <xdr:sp macro="" textlink="">
      <xdr:nvSpPr>
        <xdr:cNvPr id="143" name="楕円 142"/>
        <xdr:cNvSpPr/>
      </xdr:nvSpPr>
      <xdr:spPr>
        <a:xfrm>
          <a:off x="1079500" y="96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123492</xdr:rowOff>
    </xdr:from>
    <xdr:ext cx="534377" cy="259045"/>
    <xdr:sp macro="" textlink="">
      <xdr:nvSpPr>
        <xdr:cNvPr id="144" name="テキスト ボックス 143"/>
        <xdr:cNvSpPr txBox="1"/>
      </xdr:nvSpPr>
      <xdr:spPr>
        <a:xfrm>
          <a:off x="863111" y="938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103924</xdr:rowOff>
    </xdr:from>
    <xdr:to>
      <xdr:col>24</xdr:col>
      <xdr:colOff>63500</xdr:colOff>
      <xdr:row>75</xdr:row>
      <xdr:rowOff>109395</xdr:rowOff>
    </xdr:to>
    <xdr:cxnSp macro="">
      <xdr:nvCxnSpPr>
        <xdr:cNvPr id="174" name="直線コネクタ 173"/>
        <xdr:cNvCxnSpPr/>
      </xdr:nvCxnSpPr>
      <xdr:spPr>
        <a:xfrm flipV="1">
          <a:off x="3797300" y="12962674"/>
          <a:ext cx="8382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109395</xdr:rowOff>
    </xdr:from>
    <xdr:to>
      <xdr:col>19</xdr:col>
      <xdr:colOff>177800</xdr:colOff>
      <xdr:row>76</xdr:row>
      <xdr:rowOff>18405</xdr:rowOff>
    </xdr:to>
    <xdr:cxnSp macro="">
      <xdr:nvCxnSpPr>
        <xdr:cNvPr id="177" name="直線コネクタ 176"/>
        <xdr:cNvCxnSpPr/>
      </xdr:nvCxnSpPr>
      <xdr:spPr>
        <a:xfrm flipV="1">
          <a:off x="2908300" y="12968145"/>
          <a:ext cx="889000" cy="8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200</xdr:rowOff>
    </xdr:from>
    <xdr:to>
      <xdr:col>15</xdr:col>
      <xdr:colOff>50800</xdr:colOff>
      <xdr:row>76</xdr:row>
      <xdr:rowOff>18405</xdr:rowOff>
    </xdr:to>
    <xdr:cxnSp macro="">
      <xdr:nvCxnSpPr>
        <xdr:cNvPr id="180" name="直線コネクタ 179"/>
        <xdr:cNvCxnSpPr/>
      </xdr:nvCxnSpPr>
      <xdr:spPr>
        <a:xfrm>
          <a:off x="2019300" y="13030400"/>
          <a:ext cx="889000" cy="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200</xdr:rowOff>
    </xdr:from>
    <xdr:to>
      <xdr:col>10</xdr:col>
      <xdr:colOff>114300</xdr:colOff>
      <xdr:row>76</xdr:row>
      <xdr:rowOff>94445</xdr:rowOff>
    </xdr:to>
    <xdr:cxnSp macro="">
      <xdr:nvCxnSpPr>
        <xdr:cNvPr id="183" name="直線コネクタ 182"/>
        <xdr:cNvCxnSpPr/>
      </xdr:nvCxnSpPr>
      <xdr:spPr>
        <a:xfrm flipV="1">
          <a:off x="1130300" y="13030400"/>
          <a:ext cx="889000" cy="9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53124</xdr:rowOff>
    </xdr:from>
    <xdr:to>
      <xdr:col>24</xdr:col>
      <xdr:colOff>114300</xdr:colOff>
      <xdr:row>75</xdr:row>
      <xdr:rowOff>154724</xdr:rowOff>
    </xdr:to>
    <xdr:sp macro="" textlink="">
      <xdr:nvSpPr>
        <xdr:cNvPr id="193" name="楕円 192"/>
        <xdr:cNvSpPr/>
      </xdr:nvSpPr>
      <xdr:spPr>
        <a:xfrm>
          <a:off x="4584700" y="129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76001</xdr:rowOff>
    </xdr:from>
    <xdr:ext cx="599010" cy="259045"/>
    <xdr:sp macro="" textlink="">
      <xdr:nvSpPr>
        <xdr:cNvPr id="194" name="民生費該当値テキスト"/>
        <xdr:cNvSpPr txBox="1"/>
      </xdr:nvSpPr>
      <xdr:spPr>
        <a:xfrm>
          <a:off x="4686300" y="1276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58595</xdr:rowOff>
    </xdr:from>
    <xdr:to>
      <xdr:col>20</xdr:col>
      <xdr:colOff>38100</xdr:colOff>
      <xdr:row>75</xdr:row>
      <xdr:rowOff>160195</xdr:rowOff>
    </xdr:to>
    <xdr:sp macro="" textlink="">
      <xdr:nvSpPr>
        <xdr:cNvPr id="195" name="楕円 194"/>
        <xdr:cNvSpPr/>
      </xdr:nvSpPr>
      <xdr:spPr>
        <a:xfrm>
          <a:off x="3746500" y="129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5272</xdr:rowOff>
    </xdr:from>
    <xdr:ext cx="599010" cy="259045"/>
    <xdr:sp macro="" textlink="">
      <xdr:nvSpPr>
        <xdr:cNvPr id="196" name="テキスト ボックス 195"/>
        <xdr:cNvSpPr txBox="1"/>
      </xdr:nvSpPr>
      <xdr:spPr>
        <a:xfrm>
          <a:off x="3497795" y="126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139055</xdr:rowOff>
    </xdr:from>
    <xdr:to>
      <xdr:col>15</xdr:col>
      <xdr:colOff>101600</xdr:colOff>
      <xdr:row>76</xdr:row>
      <xdr:rowOff>69205</xdr:rowOff>
    </xdr:to>
    <xdr:sp macro="" textlink="">
      <xdr:nvSpPr>
        <xdr:cNvPr id="197" name="楕円 196"/>
        <xdr:cNvSpPr/>
      </xdr:nvSpPr>
      <xdr:spPr>
        <a:xfrm>
          <a:off x="2857500" y="1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85732</xdr:rowOff>
    </xdr:from>
    <xdr:ext cx="599010" cy="259045"/>
    <xdr:sp macro="" textlink="">
      <xdr:nvSpPr>
        <xdr:cNvPr id="198" name="テキスト ボックス 197"/>
        <xdr:cNvSpPr txBox="1"/>
      </xdr:nvSpPr>
      <xdr:spPr>
        <a:xfrm>
          <a:off x="2608795" y="12773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120851</xdr:rowOff>
    </xdr:from>
    <xdr:to>
      <xdr:col>10</xdr:col>
      <xdr:colOff>165100</xdr:colOff>
      <xdr:row>76</xdr:row>
      <xdr:rowOff>51002</xdr:rowOff>
    </xdr:to>
    <xdr:sp macro="" textlink="">
      <xdr:nvSpPr>
        <xdr:cNvPr id="199" name="楕円 198"/>
        <xdr:cNvSpPr/>
      </xdr:nvSpPr>
      <xdr:spPr>
        <a:xfrm>
          <a:off x="1968500" y="129796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67528</xdr:rowOff>
    </xdr:from>
    <xdr:ext cx="599010" cy="259045"/>
    <xdr:sp macro="" textlink="">
      <xdr:nvSpPr>
        <xdr:cNvPr id="200" name="テキスト ボックス 199"/>
        <xdr:cNvSpPr txBox="1"/>
      </xdr:nvSpPr>
      <xdr:spPr>
        <a:xfrm>
          <a:off x="1719795" y="1275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43645</xdr:rowOff>
    </xdr:from>
    <xdr:to>
      <xdr:col>6</xdr:col>
      <xdr:colOff>38100</xdr:colOff>
      <xdr:row>76</xdr:row>
      <xdr:rowOff>145245</xdr:rowOff>
    </xdr:to>
    <xdr:sp macro="" textlink="">
      <xdr:nvSpPr>
        <xdr:cNvPr id="201" name="楕円 200"/>
        <xdr:cNvSpPr/>
      </xdr:nvSpPr>
      <xdr:spPr>
        <a:xfrm>
          <a:off x="1079500" y="130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161772</xdr:rowOff>
    </xdr:from>
    <xdr:ext cx="599010" cy="259045"/>
    <xdr:sp macro="" textlink="">
      <xdr:nvSpPr>
        <xdr:cNvPr id="202" name="テキスト ボックス 201"/>
        <xdr:cNvSpPr txBox="1"/>
      </xdr:nvSpPr>
      <xdr:spPr>
        <a:xfrm>
          <a:off x="830795" y="1284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123492</xdr:rowOff>
    </xdr:from>
    <xdr:to>
      <xdr:col>24</xdr:col>
      <xdr:colOff>63500</xdr:colOff>
      <xdr:row>96</xdr:row>
      <xdr:rowOff>136370</xdr:rowOff>
    </xdr:to>
    <xdr:cxnSp macro="">
      <xdr:nvCxnSpPr>
        <xdr:cNvPr id="231" name="直線コネクタ 230"/>
        <xdr:cNvCxnSpPr/>
      </xdr:nvCxnSpPr>
      <xdr:spPr>
        <a:xfrm>
          <a:off x="3797300" y="16582692"/>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123492</xdr:rowOff>
    </xdr:from>
    <xdr:to>
      <xdr:col>19</xdr:col>
      <xdr:colOff>177800</xdr:colOff>
      <xdr:row>96</xdr:row>
      <xdr:rowOff>136720</xdr:rowOff>
    </xdr:to>
    <xdr:cxnSp macro="">
      <xdr:nvCxnSpPr>
        <xdr:cNvPr id="234" name="直線コネクタ 233"/>
        <xdr:cNvCxnSpPr/>
      </xdr:nvCxnSpPr>
      <xdr:spPr>
        <a:xfrm flipV="1">
          <a:off x="2908300" y="16582692"/>
          <a:ext cx="889000" cy="1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123934</xdr:rowOff>
    </xdr:from>
    <xdr:to>
      <xdr:col>15</xdr:col>
      <xdr:colOff>50800</xdr:colOff>
      <xdr:row>96</xdr:row>
      <xdr:rowOff>136720</xdr:rowOff>
    </xdr:to>
    <xdr:cxnSp macro="">
      <xdr:nvCxnSpPr>
        <xdr:cNvPr id="237" name="直線コネクタ 236"/>
        <xdr:cNvCxnSpPr/>
      </xdr:nvCxnSpPr>
      <xdr:spPr>
        <a:xfrm>
          <a:off x="2019300" y="16583134"/>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123934</xdr:rowOff>
    </xdr:from>
    <xdr:to>
      <xdr:col>10</xdr:col>
      <xdr:colOff>114300</xdr:colOff>
      <xdr:row>96</xdr:row>
      <xdr:rowOff>138678</xdr:rowOff>
    </xdr:to>
    <xdr:cxnSp macro="">
      <xdr:nvCxnSpPr>
        <xdr:cNvPr id="240" name="直線コネクタ 239"/>
        <xdr:cNvCxnSpPr/>
      </xdr:nvCxnSpPr>
      <xdr:spPr>
        <a:xfrm flipV="1">
          <a:off x="1130300" y="16583134"/>
          <a:ext cx="889000" cy="1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85570</xdr:rowOff>
    </xdr:from>
    <xdr:to>
      <xdr:col>24</xdr:col>
      <xdr:colOff>114300</xdr:colOff>
      <xdr:row>97</xdr:row>
      <xdr:rowOff>15720</xdr:rowOff>
    </xdr:to>
    <xdr:sp macro="" textlink="">
      <xdr:nvSpPr>
        <xdr:cNvPr id="250" name="楕円 249"/>
        <xdr:cNvSpPr/>
      </xdr:nvSpPr>
      <xdr:spPr>
        <a:xfrm>
          <a:off x="4584700" y="165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108447</xdr:rowOff>
    </xdr:from>
    <xdr:ext cx="534377" cy="259045"/>
    <xdr:sp macro="" textlink="">
      <xdr:nvSpPr>
        <xdr:cNvPr id="251" name="衛生費該当値テキスト"/>
        <xdr:cNvSpPr txBox="1"/>
      </xdr:nvSpPr>
      <xdr:spPr>
        <a:xfrm>
          <a:off x="4686300" y="1639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72692</xdr:rowOff>
    </xdr:from>
    <xdr:to>
      <xdr:col>20</xdr:col>
      <xdr:colOff>38100</xdr:colOff>
      <xdr:row>97</xdr:row>
      <xdr:rowOff>2842</xdr:rowOff>
    </xdr:to>
    <xdr:sp macro="" textlink="">
      <xdr:nvSpPr>
        <xdr:cNvPr id="252" name="楕円 251"/>
        <xdr:cNvSpPr/>
      </xdr:nvSpPr>
      <xdr:spPr>
        <a:xfrm>
          <a:off x="3746500" y="165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19369</xdr:rowOff>
    </xdr:from>
    <xdr:ext cx="534377" cy="259045"/>
    <xdr:sp macro="" textlink="">
      <xdr:nvSpPr>
        <xdr:cNvPr id="253" name="テキスト ボックス 252"/>
        <xdr:cNvSpPr txBox="1"/>
      </xdr:nvSpPr>
      <xdr:spPr>
        <a:xfrm>
          <a:off x="3530111" y="1630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85920</xdr:rowOff>
    </xdr:from>
    <xdr:to>
      <xdr:col>15</xdr:col>
      <xdr:colOff>101600</xdr:colOff>
      <xdr:row>97</xdr:row>
      <xdr:rowOff>16070</xdr:rowOff>
    </xdr:to>
    <xdr:sp macro="" textlink="">
      <xdr:nvSpPr>
        <xdr:cNvPr id="254" name="楕円 253"/>
        <xdr:cNvSpPr/>
      </xdr:nvSpPr>
      <xdr:spPr>
        <a:xfrm>
          <a:off x="2857500" y="16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32597</xdr:rowOff>
    </xdr:from>
    <xdr:ext cx="534377" cy="259045"/>
    <xdr:sp macro="" textlink="">
      <xdr:nvSpPr>
        <xdr:cNvPr id="255" name="テキスト ボックス 254"/>
        <xdr:cNvSpPr txBox="1"/>
      </xdr:nvSpPr>
      <xdr:spPr>
        <a:xfrm>
          <a:off x="2641111" y="1632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73134</xdr:rowOff>
    </xdr:from>
    <xdr:to>
      <xdr:col>10</xdr:col>
      <xdr:colOff>165100</xdr:colOff>
      <xdr:row>97</xdr:row>
      <xdr:rowOff>3284</xdr:rowOff>
    </xdr:to>
    <xdr:sp macro="" textlink="">
      <xdr:nvSpPr>
        <xdr:cNvPr id="256" name="楕円 255"/>
        <xdr:cNvSpPr/>
      </xdr:nvSpPr>
      <xdr:spPr>
        <a:xfrm>
          <a:off x="1968500" y="165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19811</xdr:rowOff>
    </xdr:from>
    <xdr:ext cx="534377" cy="259045"/>
    <xdr:sp macro="" textlink="">
      <xdr:nvSpPr>
        <xdr:cNvPr id="257" name="テキスト ボックス 256"/>
        <xdr:cNvSpPr txBox="1"/>
      </xdr:nvSpPr>
      <xdr:spPr>
        <a:xfrm>
          <a:off x="1752111" y="163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87878</xdr:rowOff>
    </xdr:from>
    <xdr:to>
      <xdr:col>6</xdr:col>
      <xdr:colOff>38100</xdr:colOff>
      <xdr:row>97</xdr:row>
      <xdr:rowOff>18028</xdr:rowOff>
    </xdr:to>
    <xdr:sp macro="" textlink="">
      <xdr:nvSpPr>
        <xdr:cNvPr id="258" name="楕円 257"/>
        <xdr:cNvSpPr/>
      </xdr:nvSpPr>
      <xdr:spPr>
        <a:xfrm>
          <a:off x="1079500" y="165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34555</xdr:rowOff>
    </xdr:from>
    <xdr:ext cx="534377" cy="259045"/>
    <xdr:sp macro="" textlink="">
      <xdr:nvSpPr>
        <xdr:cNvPr id="259" name="テキスト ボックス 258"/>
        <xdr:cNvSpPr txBox="1"/>
      </xdr:nvSpPr>
      <xdr:spPr>
        <a:xfrm>
          <a:off x="863111" y="1632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13643</xdr:rowOff>
    </xdr:from>
    <xdr:to>
      <xdr:col>55</xdr:col>
      <xdr:colOff>0</xdr:colOff>
      <xdr:row>39</xdr:row>
      <xdr:rowOff>15277</xdr:rowOff>
    </xdr:to>
    <xdr:cxnSp macro="">
      <xdr:nvCxnSpPr>
        <xdr:cNvPr id="290" name="直線コネクタ 289"/>
        <xdr:cNvCxnSpPr/>
      </xdr:nvCxnSpPr>
      <xdr:spPr>
        <a:xfrm flipV="1">
          <a:off x="9639300" y="6700193"/>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15277</xdr:rowOff>
    </xdr:from>
    <xdr:to>
      <xdr:col>50</xdr:col>
      <xdr:colOff>114300</xdr:colOff>
      <xdr:row>39</xdr:row>
      <xdr:rowOff>18869</xdr:rowOff>
    </xdr:to>
    <xdr:cxnSp macro="">
      <xdr:nvCxnSpPr>
        <xdr:cNvPr id="293" name="直線コネクタ 292"/>
        <xdr:cNvCxnSpPr/>
      </xdr:nvCxnSpPr>
      <xdr:spPr>
        <a:xfrm flipV="1">
          <a:off x="8750300" y="6701827"/>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88808</xdr:rowOff>
    </xdr:from>
    <xdr:ext cx="378565" cy="259045"/>
    <xdr:sp macro="" textlink="">
      <xdr:nvSpPr>
        <xdr:cNvPr id="295" name="テキスト ボックス 294"/>
        <xdr:cNvSpPr txBox="1"/>
      </xdr:nvSpPr>
      <xdr:spPr>
        <a:xfrm>
          <a:off x="9450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164846</xdr:rowOff>
    </xdr:from>
    <xdr:to>
      <xdr:col>45</xdr:col>
      <xdr:colOff>177800</xdr:colOff>
      <xdr:row>39</xdr:row>
      <xdr:rowOff>18869</xdr:rowOff>
    </xdr:to>
    <xdr:cxnSp macro="">
      <xdr:nvCxnSpPr>
        <xdr:cNvPr id="296" name="直線コネクタ 295"/>
        <xdr:cNvCxnSpPr/>
      </xdr:nvCxnSpPr>
      <xdr:spPr>
        <a:xfrm>
          <a:off x="7861300" y="6679946"/>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53865</xdr:rowOff>
    </xdr:from>
    <xdr:ext cx="378565" cy="259045"/>
    <xdr:sp macro="" textlink="">
      <xdr:nvSpPr>
        <xdr:cNvPr id="298" name="テキスト ボックス 297"/>
        <xdr:cNvSpPr txBox="1"/>
      </xdr:nvSpPr>
      <xdr:spPr>
        <a:xfrm>
          <a:off x="8561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2213</xdr:rowOff>
    </xdr:from>
    <xdr:to>
      <xdr:col>41</xdr:col>
      <xdr:colOff>50800</xdr:colOff>
      <xdr:row>38</xdr:row>
      <xdr:rowOff>164846</xdr:rowOff>
    </xdr:to>
    <xdr:cxnSp macro="">
      <xdr:nvCxnSpPr>
        <xdr:cNvPr id="299" name="直線コネクタ 298"/>
        <xdr:cNvCxnSpPr/>
      </xdr:nvCxnSpPr>
      <xdr:spPr>
        <a:xfrm>
          <a:off x="6972300" y="6517313"/>
          <a:ext cx="889000" cy="16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134293</xdr:rowOff>
    </xdr:from>
    <xdr:to>
      <xdr:col>55</xdr:col>
      <xdr:colOff>50800</xdr:colOff>
      <xdr:row>39</xdr:row>
      <xdr:rowOff>64443</xdr:rowOff>
    </xdr:to>
    <xdr:sp macro="" textlink="">
      <xdr:nvSpPr>
        <xdr:cNvPr id="309" name="楕円 308"/>
        <xdr:cNvSpPr/>
      </xdr:nvSpPr>
      <xdr:spPr>
        <a:xfrm>
          <a:off x="104267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49220</xdr:rowOff>
    </xdr:from>
    <xdr:ext cx="378565" cy="259045"/>
    <xdr:sp macro="" textlink="">
      <xdr:nvSpPr>
        <xdr:cNvPr id="310" name="労働費該当値テキスト"/>
        <xdr:cNvSpPr txBox="1"/>
      </xdr:nvSpPr>
      <xdr:spPr>
        <a:xfrm>
          <a:off x="10528300" y="656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135927</xdr:rowOff>
    </xdr:from>
    <xdr:to>
      <xdr:col>50</xdr:col>
      <xdr:colOff>165100</xdr:colOff>
      <xdr:row>39</xdr:row>
      <xdr:rowOff>66077</xdr:rowOff>
    </xdr:to>
    <xdr:sp macro="" textlink="">
      <xdr:nvSpPr>
        <xdr:cNvPr id="311" name="楕円 310"/>
        <xdr:cNvSpPr/>
      </xdr:nvSpPr>
      <xdr:spPr>
        <a:xfrm>
          <a:off x="9588500" y="66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57204</xdr:rowOff>
    </xdr:from>
    <xdr:ext cx="378565" cy="259045"/>
    <xdr:sp macro="" textlink="">
      <xdr:nvSpPr>
        <xdr:cNvPr id="312" name="テキスト ボックス 311"/>
        <xdr:cNvSpPr txBox="1"/>
      </xdr:nvSpPr>
      <xdr:spPr>
        <a:xfrm>
          <a:off x="9450017" y="6743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139519</xdr:rowOff>
    </xdr:from>
    <xdr:to>
      <xdr:col>46</xdr:col>
      <xdr:colOff>38100</xdr:colOff>
      <xdr:row>39</xdr:row>
      <xdr:rowOff>69669</xdr:rowOff>
    </xdr:to>
    <xdr:sp macro="" textlink="">
      <xdr:nvSpPr>
        <xdr:cNvPr id="313" name="楕円 312"/>
        <xdr:cNvSpPr/>
      </xdr:nvSpPr>
      <xdr:spPr>
        <a:xfrm>
          <a:off x="8699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60796</xdr:rowOff>
    </xdr:from>
    <xdr:ext cx="378565" cy="259045"/>
    <xdr:sp macro="" textlink="">
      <xdr:nvSpPr>
        <xdr:cNvPr id="314" name="テキスト ボックス 313"/>
        <xdr:cNvSpPr txBox="1"/>
      </xdr:nvSpPr>
      <xdr:spPr>
        <a:xfrm>
          <a:off x="8561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114046</xdr:rowOff>
    </xdr:from>
    <xdr:to>
      <xdr:col>41</xdr:col>
      <xdr:colOff>101600</xdr:colOff>
      <xdr:row>39</xdr:row>
      <xdr:rowOff>44196</xdr:rowOff>
    </xdr:to>
    <xdr:sp macro="" textlink="">
      <xdr:nvSpPr>
        <xdr:cNvPr id="315" name="楕円 314"/>
        <xdr:cNvSpPr/>
      </xdr:nvSpPr>
      <xdr:spPr>
        <a:xfrm>
          <a:off x="7810500" y="66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35323</xdr:rowOff>
    </xdr:from>
    <xdr:ext cx="378565" cy="259045"/>
    <xdr:sp macro="" textlink="">
      <xdr:nvSpPr>
        <xdr:cNvPr id="316" name="テキスト ボックス 315"/>
        <xdr:cNvSpPr txBox="1"/>
      </xdr:nvSpPr>
      <xdr:spPr>
        <a:xfrm>
          <a:off x="7672017" y="6721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122863</xdr:rowOff>
    </xdr:from>
    <xdr:to>
      <xdr:col>36</xdr:col>
      <xdr:colOff>165100</xdr:colOff>
      <xdr:row>38</xdr:row>
      <xdr:rowOff>53014</xdr:rowOff>
    </xdr:to>
    <xdr:sp macro="" textlink="">
      <xdr:nvSpPr>
        <xdr:cNvPr id="317" name="楕円 316"/>
        <xdr:cNvSpPr/>
      </xdr:nvSpPr>
      <xdr:spPr>
        <a:xfrm>
          <a:off x="6921500" y="6466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44140</xdr:rowOff>
    </xdr:from>
    <xdr:ext cx="378565" cy="259045"/>
    <xdr:sp macro="" textlink="">
      <xdr:nvSpPr>
        <xdr:cNvPr id="318" name="テキスト ボックス 317"/>
        <xdr:cNvSpPr txBox="1"/>
      </xdr:nvSpPr>
      <xdr:spPr>
        <a:xfrm>
          <a:off x="6783017" y="6559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137349</xdr:rowOff>
    </xdr:from>
    <xdr:to>
      <xdr:col>55</xdr:col>
      <xdr:colOff>0</xdr:colOff>
      <xdr:row>56</xdr:row>
      <xdr:rowOff>140963</xdr:rowOff>
    </xdr:to>
    <xdr:cxnSp macro="">
      <xdr:nvCxnSpPr>
        <xdr:cNvPr id="349" name="直線コネクタ 348"/>
        <xdr:cNvCxnSpPr/>
      </xdr:nvCxnSpPr>
      <xdr:spPr>
        <a:xfrm>
          <a:off x="9639300" y="9738549"/>
          <a:ext cx="838200" cy="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137349</xdr:rowOff>
    </xdr:from>
    <xdr:to>
      <xdr:col>50</xdr:col>
      <xdr:colOff>114300</xdr:colOff>
      <xdr:row>57</xdr:row>
      <xdr:rowOff>49240</xdr:rowOff>
    </xdr:to>
    <xdr:cxnSp macro="">
      <xdr:nvCxnSpPr>
        <xdr:cNvPr id="352" name="直線コネクタ 351"/>
        <xdr:cNvCxnSpPr/>
      </xdr:nvCxnSpPr>
      <xdr:spPr>
        <a:xfrm flipV="1">
          <a:off x="8750300" y="9738549"/>
          <a:ext cx="889000" cy="8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49240</xdr:rowOff>
    </xdr:from>
    <xdr:to>
      <xdr:col>45</xdr:col>
      <xdr:colOff>177800</xdr:colOff>
      <xdr:row>57</xdr:row>
      <xdr:rowOff>95645</xdr:rowOff>
    </xdr:to>
    <xdr:cxnSp macro="">
      <xdr:nvCxnSpPr>
        <xdr:cNvPr id="355" name="直線コネクタ 354"/>
        <xdr:cNvCxnSpPr/>
      </xdr:nvCxnSpPr>
      <xdr:spPr>
        <a:xfrm flipV="1">
          <a:off x="7861300" y="9821890"/>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34772</xdr:rowOff>
    </xdr:from>
    <xdr:to>
      <xdr:col>41</xdr:col>
      <xdr:colOff>50800</xdr:colOff>
      <xdr:row>57</xdr:row>
      <xdr:rowOff>95645</xdr:rowOff>
    </xdr:to>
    <xdr:cxnSp macro="">
      <xdr:nvCxnSpPr>
        <xdr:cNvPr id="358" name="直線コネクタ 357"/>
        <xdr:cNvCxnSpPr/>
      </xdr:nvCxnSpPr>
      <xdr:spPr>
        <a:xfrm>
          <a:off x="6972300" y="9807422"/>
          <a:ext cx="889000" cy="6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90163</xdr:rowOff>
    </xdr:from>
    <xdr:to>
      <xdr:col>55</xdr:col>
      <xdr:colOff>50800</xdr:colOff>
      <xdr:row>57</xdr:row>
      <xdr:rowOff>20313</xdr:rowOff>
    </xdr:to>
    <xdr:sp macro="" textlink="">
      <xdr:nvSpPr>
        <xdr:cNvPr id="368" name="楕円 367"/>
        <xdr:cNvSpPr/>
      </xdr:nvSpPr>
      <xdr:spPr>
        <a:xfrm>
          <a:off x="10426700" y="969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113040</xdr:rowOff>
    </xdr:from>
    <xdr:ext cx="534377" cy="259045"/>
    <xdr:sp macro="" textlink="">
      <xdr:nvSpPr>
        <xdr:cNvPr id="369" name="農林水産業費該当値テキスト"/>
        <xdr:cNvSpPr txBox="1"/>
      </xdr:nvSpPr>
      <xdr:spPr>
        <a:xfrm>
          <a:off x="10528300" y="95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86549</xdr:rowOff>
    </xdr:from>
    <xdr:to>
      <xdr:col>50</xdr:col>
      <xdr:colOff>165100</xdr:colOff>
      <xdr:row>57</xdr:row>
      <xdr:rowOff>16699</xdr:rowOff>
    </xdr:to>
    <xdr:sp macro="" textlink="">
      <xdr:nvSpPr>
        <xdr:cNvPr id="370" name="楕円 369"/>
        <xdr:cNvSpPr/>
      </xdr:nvSpPr>
      <xdr:spPr>
        <a:xfrm>
          <a:off x="9588500" y="96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33226</xdr:rowOff>
    </xdr:from>
    <xdr:ext cx="534377" cy="259045"/>
    <xdr:sp macro="" textlink="">
      <xdr:nvSpPr>
        <xdr:cNvPr id="371" name="テキスト ボックス 370"/>
        <xdr:cNvSpPr txBox="1"/>
      </xdr:nvSpPr>
      <xdr:spPr>
        <a:xfrm>
          <a:off x="9372111" y="9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169890</xdr:rowOff>
    </xdr:from>
    <xdr:to>
      <xdr:col>46</xdr:col>
      <xdr:colOff>38100</xdr:colOff>
      <xdr:row>57</xdr:row>
      <xdr:rowOff>100040</xdr:rowOff>
    </xdr:to>
    <xdr:sp macro="" textlink="">
      <xdr:nvSpPr>
        <xdr:cNvPr id="372" name="楕円 371"/>
        <xdr:cNvSpPr/>
      </xdr:nvSpPr>
      <xdr:spPr>
        <a:xfrm>
          <a:off x="8699500" y="97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116567</xdr:rowOff>
    </xdr:from>
    <xdr:ext cx="534377" cy="259045"/>
    <xdr:sp macro="" textlink="">
      <xdr:nvSpPr>
        <xdr:cNvPr id="373" name="テキスト ボックス 372"/>
        <xdr:cNvSpPr txBox="1"/>
      </xdr:nvSpPr>
      <xdr:spPr>
        <a:xfrm>
          <a:off x="8483111" y="95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44845</xdr:rowOff>
    </xdr:from>
    <xdr:to>
      <xdr:col>41</xdr:col>
      <xdr:colOff>101600</xdr:colOff>
      <xdr:row>57</xdr:row>
      <xdr:rowOff>146445</xdr:rowOff>
    </xdr:to>
    <xdr:sp macro="" textlink="">
      <xdr:nvSpPr>
        <xdr:cNvPr id="374" name="楕円 373"/>
        <xdr:cNvSpPr/>
      </xdr:nvSpPr>
      <xdr:spPr>
        <a:xfrm>
          <a:off x="7810500" y="98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162972</xdr:rowOff>
    </xdr:from>
    <xdr:ext cx="534377" cy="259045"/>
    <xdr:sp macro="" textlink="">
      <xdr:nvSpPr>
        <xdr:cNvPr id="375" name="テキスト ボックス 374"/>
        <xdr:cNvSpPr txBox="1"/>
      </xdr:nvSpPr>
      <xdr:spPr>
        <a:xfrm>
          <a:off x="7594111" y="959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155422</xdr:rowOff>
    </xdr:from>
    <xdr:to>
      <xdr:col>36</xdr:col>
      <xdr:colOff>165100</xdr:colOff>
      <xdr:row>57</xdr:row>
      <xdr:rowOff>85572</xdr:rowOff>
    </xdr:to>
    <xdr:sp macro="" textlink="">
      <xdr:nvSpPr>
        <xdr:cNvPr id="376" name="楕円 375"/>
        <xdr:cNvSpPr/>
      </xdr:nvSpPr>
      <xdr:spPr>
        <a:xfrm>
          <a:off x="6921500" y="97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102099</xdr:rowOff>
    </xdr:from>
    <xdr:ext cx="534377" cy="259045"/>
    <xdr:sp macro="" textlink="">
      <xdr:nvSpPr>
        <xdr:cNvPr id="377" name="テキスト ボックス 376"/>
        <xdr:cNvSpPr txBox="1"/>
      </xdr:nvSpPr>
      <xdr:spPr>
        <a:xfrm>
          <a:off x="6705111" y="95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13680</xdr:rowOff>
    </xdr:from>
    <xdr:to>
      <xdr:col>55</xdr:col>
      <xdr:colOff>0</xdr:colOff>
      <xdr:row>79</xdr:row>
      <xdr:rowOff>16973</xdr:rowOff>
    </xdr:to>
    <xdr:cxnSp macro="">
      <xdr:nvCxnSpPr>
        <xdr:cNvPr id="406" name="直線コネクタ 405"/>
        <xdr:cNvCxnSpPr/>
      </xdr:nvCxnSpPr>
      <xdr:spPr>
        <a:xfrm>
          <a:off x="9639300" y="13558230"/>
          <a:ext cx="8382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10640</xdr:rowOff>
    </xdr:from>
    <xdr:to>
      <xdr:col>50</xdr:col>
      <xdr:colOff>114300</xdr:colOff>
      <xdr:row>79</xdr:row>
      <xdr:rowOff>13680</xdr:rowOff>
    </xdr:to>
    <xdr:cxnSp macro="">
      <xdr:nvCxnSpPr>
        <xdr:cNvPr id="409" name="直線コネクタ 408"/>
        <xdr:cNvCxnSpPr/>
      </xdr:nvCxnSpPr>
      <xdr:spPr>
        <a:xfrm>
          <a:off x="8750300" y="13555190"/>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4141</xdr:rowOff>
    </xdr:from>
    <xdr:to>
      <xdr:col>45</xdr:col>
      <xdr:colOff>177800</xdr:colOff>
      <xdr:row>79</xdr:row>
      <xdr:rowOff>10640</xdr:rowOff>
    </xdr:to>
    <xdr:cxnSp macro="">
      <xdr:nvCxnSpPr>
        <xdr:cNvPr id="412" name="直線コネクタ 411"/>
        <xdr:cNvCxnSpPr/>
      </xdr:nvCxnSpPr>
      <xdr:spPr>
        <a:xfrm>
          <a:off x="7861300" y="13548691"/>
          <a:ext cx="8890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4141</xdr:rowOff>
    </xdr:from>
    <xdr:to>
      <xdr:col>41</xdr:col>
      <xdr:colOff>50800</xdr:colOff>
      <xdr:row>79</xdr:row>
      <xdr:rowOff>9139</xdr:rowOff>
    </xdr:to>
    <xdr:cxnSp macro="">
      <xdr:nvCxnSpPr>
        <xdr:cNvPr id="415" name="直線コネクタ 414"/>
        <xdr:cNvCxnSpPr/>
      </xdr:nvCxnSpPr>
      <xdr:spPr>
        <a:xfrm flipV="1">
          <a:off x="6972300" y="13548691"/>
          <a:ext cx="889000" cy="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137623</xdr:rowOff>
    </xdr:from>
    <xdr:to>
      <xdr:col>55</xdr:col>
      <xdr:colOff>50800</xdr:colOff>
      <xdr:row>79</xdr:row>
      <xdr:rowOff>67773</xdr:rowOff>
    </xdr:to>
    <xdr:sp macro="" textlink="">
      <xdr:nvSpPr>
        <xdr:cNvPr id="425" name="楕円 424"/>
        <xdr:cNvSpPr/>
      </xdr:nvSpPr>
      <xdr:spPr>
        <a:xfrm>
          <a:off x="10426700" y="135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52550</xdr:rowOff>
    </xdr:from>
    <xdr:ext cx="469744" cy="259045"/>
    <xdr:sp macro="" textlink="">
      <xdr:nvSpPr>
        <xdr:cNvPr id="426" name="商工費該当値テキスト"/>
        <xdr:cNvSpPr txBox="1"/>
      </xdr:nvSpPr>
      <xdr:spPr>
        <a:xfrm>
          <a:off x="10528300" y="134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134330</xdr:rowOff>
    </xdr:from>
    <xdr:to>
      <xdr:col>50</xdr:col>
      <xdr:colOff>165100</xdr:colOff>
      <xdr:row>79</xdr:row>
      <xdr:rowOff>64480</xdr:rowOff>
    </xdr:to>
    <xdr:sp macro="" textlink="">
      <xdr:nvSpPr>
        <xdr:cNvPr id="427" name="楕円 426"/>
        <xdr:cNvSpPr/>
      </xdr:nvSpPr>
      <xdr:spPr>
        <a:xfrm>
          <a:off x="9588500" y="135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55607</xdr:rowOff>
    </xdr:from>
    <xdr:ext cx="469744" cy="259045"/>
    <xdr:sp macro="" textlink="">
      <xdr:nvSpPr>
        <xdr:cNvPr id="428" name="テキスト ボックス 427"/>
        <xdr:cNvSpPr txBox="1"/>
      </xdr:nvSpPr>
      <xdr:spPr>
        <a:xfrm>
          <a:off x="9404428" y="1360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131290</xdr:rowOff>
    </xdr:from>
    <xdr:to>
      <xdr:col>46</xdr:col>
      <xdr:colOff>38100</xdr:colOff>
      <xdr:row>79</xdr:row>
      <xdr:rowOff>61440</xdr:rowOff>
    </xdr:to>
    <xdr:sp macro="" textlink="">
      <xdr:nvSpPr>
        <xdr:cNvPr id="429" name="楕円 428"/>
        <xdr:cNvSpPr/>
      </xdr:nvSpPr>
      <xdr:spPr>
        <a:xfrm>
          <a:off x="8699500" y="1350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52567</xdr:rowOff>
    </xdr:from>
    <xdr:ext cx="469744" cy="259045"/>
    <xdr:sp macro="" textlink="">
      <xdr:nvSpPr>
        <xdr:cNvPr id="430" name="テキスト ボックス 429"/>
        <xdr:cNvSpPr txBox="1"/>
      </xdr:nvSpPr>
      <xdr:spPr>
        <a:xfrm>
          <a:off x="8515428" y="1359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124791</xdr:rowOff>
    </xdr:from>
    <xdr:to>
      <xdr:col>41</xdr:col>
      <xdr:colOff>101600</xdr:colOff>
      <xdr:row>79</xdr:row>
      <xdr:rowOff>54941</xdr:rowOff>
    </xdr:to>
    <xdr:sp macro="" textlink="">
      <xdr:nvSpPr>
        <xdr:cNvPr id="431" name="楕円 430"/>
        <xdr:cNvSpPr/>
      </xdr:nvSpPr>
      <xdr:spPr>
        <a:xfrm>
          <a:off x="7810500" y="1349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46068</xdr:rowOff>
    </xdr:from>
    <xdr:ext cx="469744" cy="259045"/>
    <xdr:sp macro="" textlink="">
      <xdr:nvSpPr>
        <xdr:cNvPr id="432" name="テキスト ボックス 431"/>
        <xdr:cNvSpPr txBox="1"/>
      </xdr:nvSpPr>
      <xdr:spPr>
        <a:xfrm>
          <a:off x="7626428" y="1359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129789</xdr:rowOff>
    </xdr:from>
    <xdr:to>
      <xdr:col>36</xdr:col>
      <xdr:colOff>165100</xdr:colOff>
      <xdr:row>79</xdr:row>
      <xdr:rowOff>59939</xdr:rowOff>
    </xdr:to>
    <xdr:sp macro="" textlink="">
      <xdr:nvSpPr>
        <xdr:cNvPr id="433" name="楕円 432"/>
        <xdr:cNvSpPr/>
      </xdr:nvSpPr>
      <xdr:spPr>
        <a:xfrm>
          <a:off x="6921500" y="135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51066</xdr:rowOff>
    </xdr:from>
    <xdr:ext cx="469744" cy="259045"/>
    <xdr:sp macro="" textlink="">
      <xdr:nvSpPr>
        <xdr:cNvPr id="434" name="テキスト ボックス 433"/>
        <xdr:cNvSpPr txBox="1"/>
      </xdr:nvSpPr>
      <xdr:spPr>
        <a:xfrm>
          <a:off x="6737428" y="1359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143997</xdr:rowOff>
    </xdr:from>
    <xdr:to>
      <xdr:col>55</xdr:col>
      <xdr:colOff>0</xdr:colOff>
      <xdr:row>96</xdr:row>
      <xdr:rowOff>38872</xdr:rowOff>
    </xdr:to>
    <xdr:cxnSp macro="">
      <xdr:nvCxnSpPr>
        <xdr:cNvPr id="463" name="直線コネクタ 462"/>
        <xdr:cNvCxnSpPr/>
      </xdr:nvCxnSpPr>
      <xdr:spPr>
        <a:xfrm flipV="1">
          <a:off x="9639300" y="16431747"/>
          <a:ext cx="838200" cy="6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148425</xdr:rowOff>
    </xdr:from>
    <xdr:to>
      <xdr:col>50</xdr:col>
      <xdr:colOff>114300</xdr:colOff>
      <xdr:row>96</xdr:row>
      <xdr:rowOff>38872</xdr:rowOff>
    </xdr:to>
    <xdr:cxnSp macro="">
      <xdr:nvCxnSpPr>
        <xdr:cNvPr id="466" name="直線コネクタ 465"/>
        <xdr:cNvCxnSpPr/>
      </xdr:nvCxnSpPr>
      <xdr:spPr>
        <a:xfrm>
          <a:off x="8750300" y="16436175"/>
          <a:ext cx="889000" cy="6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148425</xdr:rowOff>
    </xdr:from>
    <xdr:to>
      <xdr:col>45</xdr:col>
      <xdr:colOff>177800</xdr:colOff>
      <xdr:row>95</xdr:row>
      <xdr:rowOff>152380</xdr:rowOff>
    </xdr:to>
    <xdr:cxnSp macro="">
      <xdr:nvCxnSpPr>
        <xdr:cNvPr id="469" name="直線コネクタ 468"/>
        <xdr:cNvCxnSpPr/>
      </xdr:nvCxnSpPr>
      <xdr:spPr>
        <a:xfrm flipV="1">
          <a:off x="7861300" y="16436175"/>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131029</xdr:rowOff>
    </xdr:from>
    <xdr:to>
      <xdr:col>41</xdr:col>
      <xdr:colOff>50800</xdr:colOff>
      <xdr:row>95</xdr:row>
      <xdr:rowOff>152380</xdr:rowOff>
    </xdr:to>
    <xdr:cxnSp macro="">
      <xdr:nvCxnSpPr>
        <xdr:cNvPr id="472" name="直線コネクタ 471"/>
        <xdr:cNvCxnSpPr/>
      </xdr:nvCxnSpPr>
      <xdr:spPr>
        <a:xfrm>
          <a:off x="6972300" y="16418779"/>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139267</xdr:rowOff>
    </xdr:from>
    <xdr:ext cx="534377" cy="259045"/>
    <xdr:sp macro="" textlink="">
      <xdr:nvSpPr>
        <xdr:cNvPr id="476" name="テキスト ボックス 475"/>
        <xdr:cNvSpPr txBox="1"/>
      </xdr:nvSpPr>
      <xdr:spPr>
        <a:xfrm>
          <a:off x="6705111" y="1659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93197</xdr:rowOff>
    </xdr:from>
    <xdr:to>
      <xdr:col>55</xdr:col>
      <xdr:colOff>50800</xdr:colOff>
      <xdr:row>96</xdr:row>
      <xdr:rowOff>23347</xdr:rowOff>
    </xdr:to>
    <xdr:sp macro="" textlink="">
      <xdr:nvSpPr>
        <xdr:cNvPr id="482" name="楕円 481"/>
        <xdr:cNvSpPr/>
      </xdr:nvSpPr>
      <xdr:spPr>
        <a:xfrm>
          <a:off x="10426700" y="163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116074</xdr:rowOff>
    </xdr:from>
    <xdr:ext cx="534377" cy="259045"/>
    <xdr:sp macro="" textlink="">
      <xdr:nvSpPr>
        <xdr:cNvPr id="483" name="土木費該当値テキスト"/>
        <xdr:cNvSpPr txBox="1"/>
      </xdr:nvSpPr>
      <xdr:spPr>
        <a:xfrm>
          <a:off x="10528300" y="1623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159522</xdr:rowOff>
    </xdr:from>
    <xdr:to>
      <xdr:col>50</xdr:col>
      <xdr:colOff>165100</xdr:colOff>
      <xdr:row>96</xdr:row>
      <xdr:rowOff>89672</xdr:rowOff>
    </xdr:to>
    <xdr:sp macro="" textlink="">
      <xdr:nvSpPr>
        <xdr:cNvPr id="484" name="楕円 483"/>
        <xdr:cNvSpPr/>
      </xdr:nvSpPr>
      <xdr:spPr>
        <a:xfrm>
          <a:off x="9588500" y="164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106199</xdr:rowOff>
    </xdr:from>
    <xdr:ext cx="534377" cy="259045"/>
    <xdr:sp macro="" textlink="">
      <xdr:nvSpPr>
        <xdr:cNvPr id="485" name="テキスト ボックス 484"/>
        <xdr:cNvSpPr txBox="1"/>
      </xdr:nvSpPr>
      <xdr:spPr>
        <a:xfrm>
          <a:off x="9372111" y="162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97625</xdr:rowOff>
    </xdr:from>
    <xdr:to>
      <xdr:col>46</xdr:col>
      <xdr:colOff>38100</xdr:colOff>
      <xdr:row>96</xdr:row>
      <xdr:rowOff>27775</xdr:rowOff>
    </xdr:to>
    <xdr:sp macro="" textlink="">
      <xdr:nvSpPr>
        <xdr:cNvPr id="486" name="楕円 485"/>
        <xdr:cNvSpPr/>
      </xdr:nvSpPr>
      <xdr:spPr>
        <a:xfrm>
          <a:off x="8699500" y="163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44302</xdr:rowOff>
    </xdr:from>
    <xdr:ext cx="534377" cy="259045"/>
    <xdr:sp macro="" textlink="">
      <xdr:nvSpPr>
        <xdr:cNvPr id="487" name="テキスト ボックス 486"/>
        <xdr:cNvSpPr txBox="1"/>
      </xdr:nvSpPr>
      <xdr:spPr>
        <a:xfrm>
          <a:off x="8483111" y="161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101580</xdr:rowOff>
    </xdr:from>
    <xdr:to>
      <xdr:col>41</xdr:col>
      <xdr:colOff>101600</xdr:colOff>
      <xdr:row>96</xdr:row>
      <xdr:rowOff>31730</xdr:rowOff>
    </xdr:to>
    <xdr:sp macro="" textlink="">
      <xdr:nvSpPr>
        <xdr:cNvPr id="488" name="楕円 487"/>
        <xdr:cNvSpPr/>
      </xdr:nvSpPr>
      <xdr:spPr>
        <a:xfrm>
          <a:off x="7810500" y="163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48257</xdr:rowOff>
    </xdr:from>
    <xdr:ext cx="534377" cy="259045"/>
    <xdr:sp macro="" textlink="">
      <xdr:nvSpPr>
        <xdr:cNvPr id="489" name="テキスト ボックス 488"/>
        <xdr:cNvSpPr txBox="1"/>
      </xdr:nvSpPr>
      <xdr:spPr>
        <a:xfrm>
          <a:off x="7594111" y="161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80229</xdr:rowOff>
    </xdr:from>
    <xdr:to>
      <xdr:col>36</xdr:col>
      <xdr:colOff>165100</xdr:colOff>
      <xdr:row>96</xdr:row>
      <xdr:rowOff>10379</xdr:rowOff>
    </xdr:to>
    <xdr:sp macro="" textlink="">
      <xdr:nvSpPr>
        <xdr:cNvPr id="490" name="楕円 489"/>
        <xdr:cNvSpPr/>
      </xdr:nvSpPr>
      <xdr:spPr>
        <a:xfrm>
          <a:off x="6921500" y="1636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26906</xdr:rowOff>
    </xdr:from>
    <xdr:ext cx="534377" cy="259045"/>
    <xdr:sp macro="" textlink="">
      <xdr:nvSpPr>
        <xdr:cNvPr id="491" name="テキスト ボックス 490"/>
        <xdr:cNvSpPr txBox="1"/>
      </xdr:nvSpPr>
      <xdr:spPr>
        <a:xfrm>
          <a:off x="6705111" y="161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106259</xdr:rowOff>
    </xdr:from>
    <xdr:to>
      <xdr:col>85</xdr:col>
      <xdr:colOff>127000</xdr:colOff>
      <xdr:row>36</xdr:row>
      <xdr:rowOff>136026</xdr:rowOff>
    </xdr:to>
    <xdr:cxnSp macro="">
      <xdr:nvCxnSpPr>
        <xdr:cNvPr id="522" name="直線コネクタ 521"/>
        <xdr:cNvCxnSpPr/>
      </xdr:nvCxnSpPr>
      <xdr:spPr>
        <a:xfrm flipV="1">
          <a:off x="15481300" y="6278459"/>
          <a:ext cx="8382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809</xdr:rowOff>
    </xdr:from>
    <xdr:to>
      <xdr:col>81</xdr:col>
      <xdr:colOff>50800</xdr:colOff>
      <xdr:row>36</xdr:row>
      <xdr:rowOff>136026</xdr:rowOff>
    </xdr:to>
    <xdr:cxnSp macro="">
      <xdr:nvCxnSpPr>
        <xdr:cNvPr id="525" name="直線コネクタ 524"/>
        <xdr:cNvCxnSpPr/>
      </xdr:nvCxnSpPr>
      <xdr:spPr>
        <a:xfrm>
          <a:off x="14592300" y="5830109"/>
          <a:ext cx="889000" cy="47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809</xdr:rowOff>
    </xdr:from>
    <xdr:to>
      <xdr:col>76</xdr:col>
      <xdr:colOff>114300</xdr:colOff>
      <xdr:row>37</xdr:row>
      <xdr:rowOff>14329</xdr:rowOff>
    </xdr:to>
    <xdr:cxnSp macro="">
      <xdr:nvCxnSpPr>
        <xdr:cNvPr id="528" name="直線コネクタ 527"/>
        <xdr:cNvCxnSpPr/>
      </xdr:nvCxnSpPr>
      <xdr:spPr>
        <a:xfrm flipV="1">
          <a:off x="13703300" y="5830109"/>
          <a:ext cx="889000" cy="5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12745</xdr:rowOff>
    </xdr:from>
    <xdr:to>
      <xdr:col>71</xdr:col>
      <xdr:colOff>177800</xdr:colOff>
      <xdr:row>37</xdr:row>
      <xdr:rowOff>14329</xdr:rowOff>
    </xdr:to>
    <xdr:cxnSp macro="">
      <xdr:nvCxnSpPr>
        <xdr:cNvPr id="531" name="直線コネクタ 530"/>
        <xdr:cNvCxnSpPr/>
      </xdr:nvCxnSpPr>
      <xdr:spPr>
        <a:xfrm>
          <a:off x="12814300" y="6184945"/>
          <a:ext cx="889000" cy="17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55459</xdr:rowOff>
    </xdr:from>
    <xdr:to>
      <xdr:col>85</xdr:col>
      <xdr:colOff>177800</xdr:colOff>
      <xdr:row>36</xdr:row>
      <xdr:rowOff>157059</xdr:rowOff>
    </xdr:to>
    <xdr:sp macro="" textlink="">
      <xdr:nvSpPr>
        <xdr:cNvPr id="541" name="楕円 540"/>
        <xdr:cNvSpPr/>
      </xdr:nvSpPr>
      <xdr:spPr>
        <a:xfrm>
          <a:off x="16268700" y="622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78336</xdr:rowOff>
    </xdr:from>
    <xdr:ext cx="534377" cy="259045"/>
    <xdr:sp macro="" textlink="">
      <xdr:nvSpPr>
        <xdr:cNvPr id="542" name="消防費該当値テキスト"/>
        <xdr:cNvSpPr txBox="1"/>
      </xdr:nvSpPr>
      <xdr:spPr>
        <a:xfrm>
          <a:off x="16370300" y="607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85226</xdr:rowOff>
    </xdr:from>
    <xdr:to>
      <xdr:col>81</xdr:col>
      <xdr:colOff>101600</xdr:colOff>
      <xdr:row>37</xdr:row>
      <xdr:rowOff>15376</xdr:rowOff>
    </xdr:to>
    <xdr:sp macro="" textlink="">
      <xdr:nvSpPr>
        <xdr:cNvPr id="543" name="楕円 542"/>
        <xdr:cNvSpPr/>
      </xdr:nvSpPr>
      <xdr:spPr>
        <a:xfrm>
          <a:off x="15430500" y="62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31903</xdr:rowOff>
    </xdr:from>
    <xdr:ext cx="534377" cy="259045"/>
    <xdr:sp macro="" textlink="">
      <xdr:nvSpPr>
        <xdr:cNvPr id="544" name="テキスト ボックス 543"/>
        <xdr:cNvSpPr txBox="1"/>
      </xdr:nvSpPr>
      <xdr:spPr>
        <a:xfrm>
          <a:off x="15214111" y="603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121459</xdr:rowOff>
    </xdr:from>
    <xdr:to>
      <xdr:col>76</xdr:col>
      <xdr:colOff>165100</xdr:colOff>
      <xdr:row>34</xdr:row>
      <xdr:rowOff>51609</xdr:rowOff>
    </xdr:to>
    <xdr:sp macro="" textlink="">
      <xdr:nvSpPr>
        <xdr:cNvPr id="545" name="楕円 544"/>
        <xdr:cNvSpPr/>
      </xdr:nvSpPr>
      <xdr:spPr>
        <a:xfrm>
          <a:off x="14541500" y="57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68136</xdr:rowOff>
    </xdr:from>
    <xdr:ext cx="534377" cy="259045"/>
    <xdr:sp macro="" textlink="">
      <xdr:nvSpPr>
        <xdr:cNvPr id="546" name="テキスト ボックス 545"/>
        <xdr:cNvSpPr txBox="1"/>
      </xdr:nvSpPr>
      <xdr:spPr>
        <a:xfrm>
          <a:off x="14325111" y="55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134979</xdr:rowOff>
    </xdr:from>
    <xdr:to>
      <xdr:col>72</xdr:col>
      <xdr:colOff>38100</xdr:colOff>
      <xdr:row>37</xdr:row>
      <xdr:rowOff>65129</xdr:rowOff>
    </xdr:to>
    <xdr:sp macro="" textlink="">
      <xdr:nvSpPr>
        <xdr:cNvPr id="547" name="楕円 546"/>
        <xdr:cNvSpPr/>
      </xdr:nvSpPr>
      <xdr:spPr>
        <a:xfrm>
          <a:off x="13652500" y="6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81656</xdr:rowOff>
    </xdr:from>
    <xdr:ext cx="534377" cy="259045"/>
    <xdr:sp macro="" textlink="">
      <xdr:nvSpPr>
        <xdr:cNvPr id="548" name="テキスト ボックス 547"/>
        <xdr:cNvSpPr txBox="1"/>
      </xdr:nvSpPr>
      <xdr:spPr>
        <a:xfrm>
          <a:off x="13436111" y="60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133395</xdr:rowOff>
    </xdr:from>
    <xdr:to>
      <xdr:col>67</xdr:col>
      <xdr:colOff>101600</xdr:colOff>
      <xdr:row>36</xdr:row>
      <xdr:rowOff>63545</xdr:rowOff>
    </xdr:to>
    <xdr:sp macro="" textlink="">
      <xdr:nvSpPr>
        <xdr:cNvPr id="549" name="楕円 548"/>
        <xdr:cNvSpPr/>
      </xdr:nvSpPr>
      <xdr:spPr>
        <a:xfrm>
          <a:off x="12763500" y="61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80072</xdr:rowOff>
    </xdr:from>
    <xdr:ext cx="534377" cy="259045"/>
    <xdr:sp macro="" textlink="">
      <xdr:nvSpPr>
        <xdr:cNvPr id="550" name="テキスト ボックス 549"/>
        <xdr:cNvSpPr txBox="1"/>
      </xdr:nvSpPr>
      <xdr:spPr>
        <a:xfrm>
          <a:off x="12547111" y="590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131828</xdr:rowOff>
    </xdr:from>
    <xdr:to>
      <xdr:col>85</xdr:col>
      <xdr:colOff>127000</xdr:colOff>
      <xdr:row>56</xdr:row>
      <xdr:rowOff>150955</xdr:rowOff>
    </xdr:to>
    <xdr:cxnSp macro="">
      <xdr:nvCxnSpPr>
        <xdr:cNvPr id="579" name="直線コネクタ 578"/>
        <xdr:cNvCxnSpPr/>
      </xdr:nvCxnSpPr>
      <xdr:spPr>
        <a:xfrm flipV="1">
          <a:off x="15481300" y="9733028"/>
          <a:ext cx="8382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164602</xdr:rowOff>
    </xdr:from>
    <xdr:to>
      <xdr:col>81</xdr:col>
      <xdr:colOff>50800</xdr:colOff>
      <xdr:row>56</xdr:row>
      <xdr:rowOff>150955</xdr:rowOff>
    </xdr:to>
    <xdr:cxnSp macro="">
      <xdr:nvCxnSpPr>
        <xdr:cNvPr id="582" name="直線コネクタ 581"/>
        <xdr:cNvCxnSpPr/>
      </xdr:nvCxnSpPr>
      <xdr:spPr>
        <a:xfrm>
          <a:off x="14592300" y="9594352"/>
          <a:ext cx="889000" cy="1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111826</xdr:rowOff>
    </xdr:from>
    <xdr:to>
      <xdr:col>76</xdr:col>
      <xdr:colOff>114300</xdr:colOff>
      <xdr:row>55</xdr:row>
      <xdr:rowOff>164602</xdr:rowOff>
    </xdr:to>
    <xdr:cxnSp macro="">
      <xdr:nvCxnSpPr>
        <xdr:cNvPr id="585" name="直線コネクタ 584"/>
        <xdr:cNvCxnSpPr/>
      </xdr:nvCxnSpPr>
      <xdr:spPr>
        <a:xfrm>
          <a:off x="13703300" y="9541576"/>
          <a:ext cx="889000" cy="5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111826</xdr:rowOff>
    </xdr:from>
    <xdr:to>
      <xdr:col>71</xdr:col>
      <xdr:colOff>177800</xdr:colOff>
      <xdr:row>56</xdr:row>
      <xdr:rowOff>157111</xdr:rowOff>
    </xdr:to>
    <xdr:cxnSp macro="">
      <xdr:nvCxnSpPr>
        <xdr:cNvPr id="588" name="直線コネクタ 587"/>
        <xdr:cNvCxnSpPr/>
      </xdr:nvCxnSpPr>
      <xdr:spPr>
        <a:xfrm flipV="1">
          <a:off x="12814300" y="9541576"/>
          <a:ext cx="889000" cy="21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81028</xdr:rowOff>
    </xdr:from>
    <xdr:to>
      <xdr:col>85</xdr:col>
      <xdr:colOff>177800</xdr:colOff>
      <xdr:row>57</xdr:row>
      <xdr:rowOff>11178</xdr:rowOff>
    </xdr:to>
    <xdr:sp macro="" textlink="">
      <xdr:nvSpPr>
        <xdr:cNvPr id="598" name="楕円 597"/>
        <xdr:cNvSpPr/>
      </xdr:nvSpPr>
      <xdr:spPr>
        <a:xfrm>
          <a:off x="16268700" y="968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59455</xdr:rowOff>
    </xdr:from>
    <xdr:ext cx="534377" cy="259045"/>
    <xdr:sp macro="" textlink="">
      <xdr:nvSpPr>
        <xdr:cNvPr id="599" name="教育費該当値テキスト"/>
        <xdr:cNvSpPr txBox="1"/>
      </xdr:nvSpPr>
      <xdr:spPr>
        <a:xfrm>
          <a:off x="16370300" y="96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100155</xdr:rowOff>
    </xdr:from>
    <xdr:to>
      <xdr:col>81</xdr:col>
      <xdr:colOff>101600</xdr:colOff>
      <xdr:row>57</xdr:row>
      <xdr:rowOff>30305</xdr:rowOff>
    </xdr:to>
    <xdr:sp macro="" textlink="">
      <xdr:nvSpPr>
        <xdr:cNvPr id="600" name="楕円 599"/>
        <xdr:cNvSpPr/>
      </xdr:nvSpPr>
      <xdr:spPr>
        <a:xfrm>
          <a:off x="15430500" y="97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21432</xdr:rowOff>
    </xdr:from>
    <xdr:ext cx="534377" cy="259045"/>
    <xdr:sp macro="" textlink="">
      <xdr:nvSpPr>
        <xdr:cNvPr id="601" name="テキスト ボックス 600"/>
        <xdr:cNvSpPr txBox="1"/>
      </xdr:nvSpPr>
      <xdr:spPr>
        <a:xfrm>
          <a:off x="15214111" y="97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113802</xdr:rowOff>
    </xdr:from>
    <xdr:to>
      <xdr:col>76</xdr:col>
      <xdr:colOff>165100</xdr:colOff>
      <xdr:row>56</xdr:row>
      <xdr:rowOff>43952</xdr:rowOff>
    </xdr:to>
    <xdr:sp macro="" textlink="">
      <xdr:nvSpPr>
        <xdr:cNvPr id="602" name="楕円 601"/>
        <xdr:cNvSpPr/>
      </xdr:nvSpPr>
      <xdr:spPr>
        <a:xfrm>
          <a:off x="14541500" y="95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60479</xdr:rowOff>
    </xdr:from>
    <xdr:ext cx="534377" cy="259045"/>
    <xdr:sp macro="" textlink="">
      <xdr:nvSpPr>
        <xdr:cNvPr id="603" name="テキスト ボックス 602"/>
        <xdr:cNvSpPr txBox="1"/>
      </xdr:nvSpPr>
      <xdr:spPr>
        <a:xfrm>
          <a:off x="14325111" y="93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61026</xdr:rowOff>
    </xdr:from>
    <xdr:to>
      <xdr:col>72</xdr:col>
      <xdr:colOff>38100</xdr:colOff>
      <xdr:row>55</xdr:row>
      <xdr:rowOff>162626</xdr:rowOff>
    </xdr:to>
    <xdr:sp macro="" textlink="">
      <xdr:nvSpPr>
        <xdr:cNvPr id="604" name="楕円 603"/>
        <xdr:cNvSpPr/>
      </xdr:nvSpPr>
      <xdr:spPr>
        <a:xfrm>
          <a:off x="13652500" y="949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7703</xdr:rowOff>
    </xdr:from>
    <xdr:ext cx="534377" cy="259045"/>
    <xdr:sp macro="" textlink="">
      <xdr:nvSpPr>
        <xdr:cNvPr id="605" name="テキスト ボックス 604"/>
        <xdr:cNvSpPr txBox="1"/>
      </xdr:nvSpPr>
      <xdr:spPr>
        <a:xfrm>
          <a:off x="13436111" y="926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106311</xdr:rowOff>
    </xdr:from>
    <xdr:to>
      <xdr:col>67</xdr:col>
      <xdr:colOff>101600</xdr:colOff>
      <xdr:row>57</xdr:row>
      <xdr:rowOff>36461</xdr:rowOff>
    </xdr:to>
    <xdr:sp macro="" textlink="">
      <xdr:nvSpPr>
        <xdr:cNvPr id="606" name="楕円 605"/>
        <xdr:cNvSpPr/>
      </xdr:nvSpPr>
      <xdr:spPr>
        <a:xfrm>
          <a:off x="12763500" y="97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27588</xdr:rowOff>
    </xdr:from>
    <xdr:ext cx="534377" cy="259045"/>
    <xdr:sp macro="" textlink="">
      <xdr:nvSpPr>
        <xdr:cNvPr id="607" name="テキスト ボックス 606"/>
        <xdr:cNvSpPr txBox="1"/>
      </xdr:nvSpPr>
      <xdr:spPr>
        <a:xfrm>
          <a:off x="12547111" y="980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84773</xdr:rowOff>
    </xdr:from>
    <xdr:to>
      <xdr:col>85</xdr:col>
      <xdr:colOff>127000</xdr:colOff>
      <xdr:row>78</xdr:row>
      <xdr:rowOff>147943</xdr:rowOff>
    </xdr:to>
    <xdr:cxnSp macro="">
      <xdr:nvCxnSpPr>
        <xdr:cNvPr id="636" name="直線コネクタ 635"/>
        <xdr:cNvCxnSpPr/>
      </xdr:nvCxnSpPr>
      <xdr:spPr>
        <a:xfrm flipV="1">
          <a:off x="15481300" y="13457873"/>
          <a:ext cx="8382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75773</xdr:rowOff>
    </xdr:from>
    <xdr:ext cx="469744" cy="259045"/>
    <xdr:sp macro="" textlink="">
      <xdr:nvSpPr>
        <xdr:cNvPr id="637" name="災害復旧費平均値テキスト"/>
        <xdr:cNvSpPr txBox="1"/>
      </xdr:nvSpPr>
      <xdr:spPr>
        <a:xfrm>
          <a:off x="16370300" y="13448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66777</xdr:rowOff>
    </xdr:from>
    <xdr:to>
      <xdr:col>81</xdr:col>
      <xdr:colOff>50800</xdr:colOff>
      <xdr:row>78</xdr:row>
      <xdr:rowOff>147943</xdr:rowOff>
    </xdr:to>
    <xdr:cxnSp macro="">
      <xdr:nvCxnSpPr>
        <xdr:cNvPr id="639" name="直線コネクタ 638"/>
        <xdr:cNvCxnSpPr/>
      </xdr:nvCxnSpPr>
      <xdr:spPr>
        <a:xfrm>
          <a:off x="14592300" y="13439877"/>
          <a:ext cx="889000" cy="8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33062</xdr:rowOff>
    </xdr:from>
    <xdr:ext cx="469744" cy="259045"/>
    <xdr:sp macro="" textlink="">
      <xdr:nvSpPr>
        <xdr:cNvPr id="641" name="テキスト ボックス 640"/>
        <xdr:cNvSpPr txBox="1"/>
      </xdr:nvSpPr>
      <xdr:spPr>
        <a:xfrm>
          <a:off x="15246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149631</xdr:rowOff>
    </xdr:from>
    <xdr:to>
      <xdr:col>76</xdr:col>
      <xdr:colOff>114300</xdr:colOff>
      <xdr:row>78</xdr:row>
      <xdr:rowOff>66777</xdr:rowOff>
    </xdr:to>
    <xdr:cxnSp macro="">
      <xdr:nvCxnSpPr>
        <xdr:cNvPr id="642" name="直線コネクタ 641"/>
        <xdr:cNvCxnSpPr/>
      </xdr:nvCxnSpPr>
      <xdr:spPr>
        <a:xfrm>
          <a:off x="13703300" y="13008381"/>
          <a:ext cx="889000" cy="4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149631</xdr:rowOff>
    </xdr:from>
    <xdr:to>
      <xdr:col>71</xdr:col>
      <xdr:colOff>177800</xdr:colOff>
      <xdr:row>77</xdr:row>
      <xdr:rowOff>90830</xdr:rowOff>
    </xdr:to>
    <xdr:cxnSp macro="">
      <xdr:nvCxnSpPr>
        <xdr:cNvPr id="645" name="直線コネクタ 644"/>
        <xdr:cNvCxnSpPr/>
      </xdr:nvCxnSpPr>
      <xdr:spPr>
        <a:xfrm flipV="1">
          <a:off x="12814300" y="13008381"/>
          <a:ext cx="889000" cy="28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157382</xdr:rowOff>
    </xdr:from>
    <xdr:ext cx="469744" cy="259045"/>
    <xdr:sp macro="" textlink="">
      <xdr:nvSpPr>
        <xdr:cNvPr id="649" name="テキスト ボックス 648"/>
        <xdr:cNvSpPr txBox="1"/>
      </xdr:nvSpPr>
      <xdr:spPr>
        <a:xfrm>
          <a:off x="12579428" y="1353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33973</xdr:rowOff>
    </xdr:from>
    <xdr:to>
      <xdr:col>85</xdr:col>
      <xdr:colOff>177800</xdr:colOff>
      <xdr:row>78</xdr:row>
      <xdr:rowOff>135573</xdr:rowOff>
    </xdr:to>
    <xdr:sp macro="" textlink="">
      <xdr:nvSpPr>
        <xdr:cNvPr id="655" name="楕円 654"/>
        <xdr:cNvSpPr/>
      </xdr:nvSpPr>
      <xdr:spPr>
        <a:xfrm>
          <a:off x="16268700" y="1340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56850</xdr:rowOff>
    </xdr:from>
    <xdr:ext cx="534377" cy="259045"/>
    <xdr:sp macro="" textlink="">
      <xdr:nvSpPr>
        <xdr:cNvPr id="656" name="災害復旧費該当値テキスト"/>
        <xdr:cNvSpPr txBox="1"/>
      </xdr:nvSpPr>
      <xdr:spPr>
        <a:xfrm>
          <a:off x="16370300" y="132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97143</xdr:rowOff>
    </xdr:from>
    <xdr:to>
      <xdr:col>81</xdr:col>
      <xdr:colOff>101600</xdr:colOff>
      <xdr:row>79</xdr:row>
      <xdr:rowOff>27293</xdr:rowOff>
    </xdr:to>
    <xdr:sp macro="" textlink="">
      <xdr:nvSpPr>
        <xdr:cNvPr id="657" name="楕円 656"/>
        <xdr:cNvSpPr/>
      </xdr:nvSpPr>
      <xdr:spPr>
        <a:xfrm>
          <a:off x="15430500" y="1347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43820</xdr:rowOff>
    </xdr:from>
    <xdr:ext cx="469744" cy="259045"/>
    <xdr:sp macro="" textlink="">
      <xdr:nvSpPr>
        <xdr:cNvPr id="658" name="テキスト ボックス 657"/>
        <xdr:cNvSpPr txBox="1"/>
      </xdr:nvSpPr>
      <xdr:spPr>
        <a:xfrm>
          <a:off x="15246428" y="1324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15977</xdr:rowOff>
    </xdr:from>
    <xdr:to>
      <xdr:col>76</xdr:col>
      <xdr:colOff>165100</xdr:colOff>
      <xdr:row>78</xdr:row>
      <xdr:rowOff>117577</xdr:rowOff>
    </xdr:to>
    <xdr:sp macro="" textlink="">
      <xdr:nvSpPr>
        <xdr:cNvPr id="659" name="楕円 658"/>
        <xdr:cNvSpPr/>
      </xdr:nvSpPr>
      <xdr:spPr>
        <a:xfrm>
          <a:off x="14541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134104</xdr:rowOff>
    </xdr:from>
    <xdr:ext cx="534377" cy="259045"/>
    <xdr:sp macro="" textlink="">
      <xdr:nvSpPr>
        <xdr:cNvPr id="660" name="テキスト ボックス 659"/>
        <xdr:cNvSpPr txBox="1"/>
      </xdr:nvSpPr>
      <xdr:spPr>
        <a:xfrm>
          <a:off x="14325111" y="1316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98831</xdr:rowOff>
    </xdr:from>
    <xdr:to>
      <xdr:col>72</xdr:col>
      <xdr:colOff>38100</xdr:colOff>
      <xdr:row>76</xdr:row>
      <xdr:rowOff>28981</xdr:rowOff>
    </xdr:to>
    <xdr:sp macro="" textlink="">
      <xdr:nvSpPr>
        <xdr:cNvPr id="661" name="楕円 660"/>
        <xdr:cNvSpPr/>
      </xdr:nvSpPr>
      <xdr:spPr>
        <a:xfrm>
          <a:off x="13652500" y="129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45508</xdr:rowOff>
    </xdr:from>
    <xdr:ext cx="534377" cy="259045"/>
    <xdr:sp macro="" textlink="">
      <xdr:nvSpPr>
        <xdr:cNvPr id="662" name="テキスト ボックス 661"/>
        <xdr:cNvSpPr txBox="1"/>
      </xdr:nvSpPr>
      <xdr:spPr>
        <a:xfrm>
          <a:off x="13436111" y="1273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40030</xdr:rowOff>
    </xdr:from>
    <xdr:to>
      <xdr:col>67</xdr:col>
      <xdr:colOff>101600</xdr:colOff>
      <xdr:row>77</xdr:row>
      <xdr:rowOff>141630</xdr:rowOff>
    </xdr:to>
    <xdr:sp macro="" textlink="">
      <xdr:nvSpPr>
        <xdr:cNvPr id="663" name="楕円 662"/>
        <xdr:cNvSpPr/>
      </xdr:nvSpPr>
      <xdr:spPr>
        <a:xfrm>
          <a:off x="12763500" y="132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158157</xdr:rowOff>
    </xdr:from>
    <xdr:ext cx="534377" cy="259045"/>
    <xdr:sp macro="" textlink="">
      <xdr:nvSpPr>
        <xdr:cNvPr id="664" name="テキスト ボックス 663"/>
        <xdr:cNvSpPr txBox="1"/>
      </xdr:nvSpPr>
      <xdr:spPr>
        <a:xfrm>
          <a:off x="1254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2071</xdr:rowOff>
    </xdr:from>
    <xdr:to>
      <xdr:col>85</xdr:col>
      <xdr:colOff>127000</xdr:colOff>
      <xdr:row>97</xdr:row>
      <xdr:rowOff>8972</xdr:rowOff>
    </xdr:to>
    <xdr:cxnSp macro="">
      <xdr:nvCxnSpPr>
        <xdr:cNvPr id="693" name="直線コネクタ 692"/>
        <xdr:cNvCxnSpPr/>
      </xdr:nvCxnSpPr>
      <xdr:spPr>
        <a:xfrm flipV="1">
          <a:off x="15481300" y="16632721"/>
          <a:ext cx="838200" cy="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161844</xdr:rowOff>
    </xdr:from>
    <xdr:to>
      <xdr:col>81</xdr:col>
      <xdr:colOff>50800</xdr:colOff>
      <xdr:row>97</xdr:row>
      <xdr:rowOff>8972</xdr:rowOff>
    </xdr:to>
    <xdr:cxnSp macro="">
      <xdr:nvCxnSpPr>
        <xdr:cNvPr id="696" name="直線コネクタ 695"/>
        <xdr:cNvCxnSpPr/>
      </xdr:nvCxnSpPr>
      <xdr:spPr>
        <a:xfrm>
          <a:off x="14592300" y="16621044"/>
          <a:ext cx="889000" cy="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119335</xdr:rowOff>
    </xdr:from>
    <xdr:to>
      <xdr:col>76</xdr:col>
      <xdr:colOff>114300</xdr:colOff>
      <xdr:row>96</xdr:row>
      <xdr:rowOff>161844</xdr:rowOff>
    </xdr:to>
    <xdr:cxnSp macro="">
      <xdr:nvCxnSpPr>
        <xdr:cNvPr id="699" name="直線コネクタ 698"/>
        <xdr:cNvCxnSpPr/>
      </xdr:nvCxnSpPr>
      <xdr:spPr>
        <a:xfrm>
          <a:off x="13703300" y="16578535"/>
          <a:ext cx="8890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160070</xdr:rowOff>
    </xdr:from>
    <xdr:ext cx="534377" cy="259045"/>
    <xdr:sp macro="" textlink="">
      <xdr:nvSpPr>
        <xdr:cNvPr id="701" name="テキスト ボックス 700"/>
        <xdr:cNvSpPr txBox="1"/>
      </xdr:nvSpPr>
      <xdr:spPr>
        <a:xfrm>
          <a:off x="14325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119335</xdr:rowOff>
    </xdr:from>
    <xdr:to>
      <xdr:col>71</xdr:col>
      <xdr:colOff>177800</xdr:colOff>
      <xdr:row>96</xdr:row>
      <xdr:rowOff>151907</xdr:rowOff>
    </xdr:to>
    <xdr:cxnSp macro="">
      <xdr:nvCxnSpPr>
        <xdr:cNvPr id="702" name="直線コネクタ 701"/>
        <xdr:cNvCxnSpPr/>
      </xdr:nvCxnSpPr>
      <xdr:spPr>
        <a:xfrm flipV="1">
          <a:off x="12814300" y="16578535"/>
          <a:ext cx="889000" cy="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122721</xdr:rowOff>
    </xdr:from>
    <xdr:to>
      <xdr:col>85</xdr:col>
      <xdr:colOff>177800</xdr:colOff>
      <xdr:row>97</xdr:row>
      <xdr:rowOff>52871</xdr:rowOff>
    </xdr:to>
    <xdr:sp macro="" textlink="">
      <xdr:nvSpPr>
        <xdr:cNvPr id="712" name="楕円 711"/>
        <xdr:cNvSpPr/>
      </xdr:nvSpPr>
      <xdr:spPr>
        <a:xfrm>
          <a:off x="16268700" y="165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145598</xdr:rowOff>
    </xdr:from>
    <xdr:ext cx="599010" cy="259045"/>
    <xdr:sp macro="" textlink="">
      <xdr:nvSpPr>
        <xdr:cNvPr id="713" name="公債費該当値テキスト"/>
        <xdr:cNvSpPr txBox="1"/>
      </xdr:nvSpPr>
      <xdr:spPr>
        <a:xfrm>
          <a:off x="16370300" y="1643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129622</xdr:rowOff>
    </xdr:from>
    <xdr:to>
      <xdr:col>81</xdr:col>
      <xdr:colOff>101600</xdr:colOff>
      <xdr:row>97</xdr:row>
      <xdr:rowOff>59772</xdr:rowOff>
    </xdr:to>
    <xdr:sp macro="" textlink="">
      <xdr:nvSpPr>
        <xdr:cNvPr id="714" name="楕円 713"/>
        <xdr:cNvSpPr/>
      </xdr:nvSpPr>
      <xdr:spPr>
        <a:xfrm>
          <a:off x="15430500" y="165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76299</xdr:rowOff>
    </xdr:from>
    <xdr:ext cx="534377" cy="259045"/>
    <xdr:sp macro="" textlink="">
      <xdr:nvSpPr>
        <xdr:cNvPr id="715" name="テキスト ボックス 714"/>
        <xdr:cNvSpPr txBox="1"/>
      </xdr:nvSpPr>
      <xdr:spPr>
        <a:xfrm>
          <a:off x="15214111" y="163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111044</xdr:rowOff>
    </xdr:from>
    <xdr:to>
      <xdr:col>76</xdr:col>
      <xdr:colOff>165100</xdr:colOff>
      <xdr:row>97</xdr:row>
      <xdr:rowOff>41194</xdr:rowOff>
    </xdr:to>
    <xdr:sp macro="" textlink="">
      <xdr:nvSpPr>
        <xdr:cNvPr id="716" name="楕円 715"/>
        <xdr:cNvSpPr/>
      </xdr:nvSpPr>
      <xdr:spPr>
        <a:xfrm>
          <a:off x="14541500" y="165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57721</xdr:rowOff>
    </xdr:from>
    <xdr:ext cx="599010" cy="259045"/>
    <xdr:sp macro="" textlink="">
      <xdr:nvSpPr>
        <xdr:cNvPr id="717" name="テキスト ボックス 716"/>
        <xdr:cNvSpPr txBox="1"/>
      </xdr:nvSpPr>
      <xdr:spPr>
        <a:xfrm>
          <a:off x="14292795" y="1634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68535</xdr:rowOff>
    </xdr:from>
    <xdr:to>
      <xdr:col>72</xdr:col>
      <xdr:colOff>38100</xdr:colOff>
      <xdr:row>96</xdr:row>
      <xdr:rowOff>170135</xdr:rowOff>
    </xdr:to>
    <xdr:sp macro="" textlink="">
      <xdr:nvSpPr>
        <xdr:cNvPr id="718" name="楕円 717"/>
        <xdr:cNvSpPr/>
      </xdr:nvSpPr>
      <xdr:spPr>
        <a:xfrm>
          <a:off x="13652500" y="165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15212</xdr:rowOff>
    </xdr:from>
    <xdr:ext cx="599010" cy="259045"/>
    <xdr:sp macro="" textlink="">
      <xdr:nvSpPr>
        <xdr:cNvPr id="719" name="テキスト ボックス 718"/>
        <xdr:cNvSpPr txBox="1"/>
      </xdr:nvSpPr>
      <xdr:spPr>
        <a:xfrm>
          <a:off x="13403795" y="163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101107</xdr:rowOff>
    </xdr:from>
    <xdr:to>
      <xdr:col>67</xdr:col>
      <xdr:colOff>101600</xdr:colOff>
      <xdr:row>97</xdr:row>
      <xdr:rowOff>31257</xdr:rowOff>
    </xdr:to>
    <xdr:sp macro="" textlink="">
      <xdr:nvSpPr>
        <xdr:cNvPr id="720" name="楕円 719"/>
        <xdr:cNvSpPr/>
      </xdr:nvSpPr>
      <xdr:spPr>
        <a:xfrm>
          <a:off x="12763500" y="165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47784</xdr:rowOff>
    </xdr:from>
    <xdr:ext cx="599010" cy="259045"/>
    <xdr:sp macro="" textlink="">
      <xdr:nvSpPr>
        <xdr:cNvPr id="721" name="テキスト ボックス 720"/>
        <xdr:cNvSpPr txBox="1"/>
      </xdr:nvSpPr>
      <xdr:spPr>
        <a:xfrm>
          <a:off x="12514795" y="1633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165360</xdr:rowOff>
    </xdr:from>
    <xdr:to>
      <xdr:col>116</xdr:col>
      <xdr:colOff>63500</xdr:colOff>
      <xdr:row>38</xdr:row>
      <xdr:rowOff>25400</xdr:rowOff>
    </xdr:to>
    <xdr:cxnSp macro="">
      <xdr:nvCxnSpPr>
        <xdr:cNvPr id="746" name="直線コネクタ 745"/>
        <xdr:cNvCxnSpPr/>
      </xdr:nvCxnSpPr>
      <xdr:spPr>
        <a:xfrm flipV="1">
          <a:off x="21323300" y="6509010"/>
          <a:ext cx="838200" cy="3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101674</xdr:rowOff>
    </xdr:from>
    <xdr:ext cx="378565" cy="259045"/>
    <xdr:sp macro="" textlink="">
      <xdr:nvSpPr>
        <xdr:cNvPr id="747" name="諸支出金平均値テキスト"/>
        <xdr:cNvSpPr txBox="1"/>
      </xdr:nvSpPr>
      <xdr:spPr>
        <a:xfrm>
          <a:off x="22212300" y="6445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160674</xdr:rowOff>
    </xdr:from>
    <xdr:to>
      <xdr:col>111</xdr:col>
      <xdr:colOff>177800</xdr:colOff>
      <xdr:row>38</xdr:row>
      <xdr:rowOff>25400</xdr:rowOff>
    </xdr:to>
    <xdr:cxnSp macro="">
      <xdr:nvCxnSpPr>
        <xdr:cNvPr id="749" name="直線コネクタ 748"/>
        <xdr:cNvCxnSpPr/>
      </xdr:nvCxnSpPr>
      <xdr:spPr>
        <a:xfrm>
          <a:off x="20434300" y="6504324"/>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5169</xdr:rowOff>
    </xdr:from>
    <xdr:to>
      <xdr:col>107</xdr:col>
      <xdr:colOff>50800</xdr:colOff>
      <xdr:row>37</xdr:row>
      <xdr:rowOff>160674</xdr:rowOff>
    </xdr:to>
    <xdr:cxnSp macro="">
      <xdr:nvCxnSpPr>
        <xdr:cNvPr id="752" name="直線コネクタ 751"/>
        <xdr:cNvCxnSpPr/>
      </xdr:nvCxnSpPr>
      <xdr:spPr>
        <a:xfrm>
          <a:off x="19545300" y="6005919"/>
          <a:ext cx="889000" cy="49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59212</xdr:rowOff>
    </xdr:from>
    <xdr:ext cx="378565" cy="259045"/>
    <xdr:sp macro="" textlink="">
      <xdr:nvSpPr>
        <xdr:cNvPr id="754" name="テキスト ボックス 753"/>
        <xdr:cNvSpPr txBox="1"/>
      </xdr:nvSpPr>
      <xdr:spPr>
        <a:xfrm>
          <a:off x="20245017" y="6574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107296</xdr:rowOff>
    </xdr:from>
    <xdr:to>
      <xdr:col>102</xdr:col>
      <xdr:colOff>114300</xdr:colOff>
      <xdr:row>35</xdr:row>
      <xdr:rowOff>5169</xdr:rowOff>
    </xdr:to>
    <xdr:cxnSp macro="">
      <xdr:nvCxnSpPr>
        <xdr:cNvPr id="755" name="直線コネクタ 754"/>
        <xdr:cNvCxnSpPr/>
      </xdr:nvCxnSpPr>
      <xdr:spPr>
        <a:xfrm>
          <a:off x="18656300" y="5765146"/>
          <a:ext cx="889000" cy="24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53497</xdr:rowOff>
    </xdr:from>
    <xdr:ext cx="378565" cy="259045"/>
    <xdr:sp macro="" textlink="">
      <xdr:nvSpPr>
        <xdr:cNvPr id="757" name="テキスト ボックス 756"/>
        <xdr:cNvSpPr txBox="1"/>
      </xdr:nvSpPr>
      <xdr:spPr>
        <a:xfrm>
          <a:off x="19356017" y="6568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30065</xdr:rowOff>
    </xdr:from>
    <xdr:ext cx="378565" cy="259045"/>
    <xdr:sp macro="" textlink="">
      <xdr:nvSpPr>
        <xdr:cNvPr id="759" name="テキスト ボックス 758"/>
        <xdr:cNvSpPr txBox="1"/>
      </xdr:nvSpPr>
      <xdr:spPr>
        <a:xfrm>
          <a:off x="18467017" y="654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114560</xdr:rowOff>
    </xdr:from>
    <xdr:to>
      <xdr:col>116</xdr:col>
      <xdr:colOff>114300</xdr:colOff>
      <xdr:row>38</xdr:row>
      <xdr:rowOff>44710</xdr:rowOff>
    </xdr:to>
    <xdr:sp macro="" textlink="">
      <xdr:nvSpPr>
        <xdr:cNvPr id="765" name="楕円 764"/>
        <xdr:cNvSpPr/>
      </xdr:nvSpPr>
      <xdr:spPr>
        <a:xfrm>
          <a:off x="22110700" y="645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73937</xdr:rowOff>
    </xdr:from>
    <xdr:ext cx="378565" cy="259045"/>
    <xdr:sp macro="" textlink="">
      <xdr:nvSpPr>
        <xdr:cNvPr id="766" name="諸支出金該当値テキスト"/>
        <xdr:cNvSpPr txBox="1"/>
      </xdr:nvSpPr>
      <xdr:spPr>
        <a:xfrm>
          <a:off x="22212300" y="624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109874</xdr:rowOff>
    </xdr:from>
    <xdr:to>
      <xdr:col>107</xdr:col>
      <xdr:colOff>101600</xdr:colOff>
      <xdr:row>38</xdr:row>
      <xdr:rowOff>40024</xdr:rowOff>
    </xdr:to>
    <xdr:sp macro="" textlink="">
      <xdr:nvSpPr>
        <xdr:cNvPr id="769" name="楕円 768"/>
        <xdr:cNvSpPr/>
      </xdr:nvSpPr>
      <xdr:spPr>
        <a:xfrm>
          <a:off x="20383500" y="64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56551</xdr:rowOff>
    </xdr:from>
    <xdr:ext cx="378565" cy="259045"/>
    <xdr:sp macro="" textlink="">
      <xdr:nvSpPr>
        <xdr:cNvPr id="770" name="テキスト ボックス 769"/>
        <xdr:cNvSpPr txBox="1"/>
      </xdr:nvSpPr>
      <xdr:spPr>
        <a:xfrm>
          <a:off x="20245017" y="6228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125819</xdr:rowOff>
    </xdr:from>
    <xdr:to>
      <xdr:col>102</xdr:col>
      <xdr:colOff>165100</xdr:colOff>
      <xdr:row>35</xdr:row>
      <xdr:rowOff>55969</xdr:rowOff>
    </xdr:to>
    <xdr:sp macro="" textlink="">
      <xdr:nvSpPr>
        <xdr:cNvPr id="771" name="楕円 770"/>
        <xdr:cNvSpPr/>
      </xdr:nvSpPr>
      <xdr:spPr>
        <a:xfrm>
          <a:off x="19494500" y="595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72496</xdr:rowOff>
    </xdr:from>
    <xdr:ext cx="469744" cy="259045"/>
    <xdr:sp macro="" textlink="">
      <xdr:nvSpPr>
        <xdr:cNvPr id="772" name="テキスト ボックス 771"/>
        <xdr:cNvSpPr txBox="1"/>
      </xdr:nvSpPr>
      <xdr:spPr>
        <a:xfrm>
          <a:off x="19310428" y="573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56496</xdr:rowOff>
    </xdr:from>
    <xdr:to>
      <xdr:col>98</xdr:col>
      <xdr:colOff>38100</xdr:colOff>
      <xdr:row>33</xdr:row>
      <xdr:rowOff>158096</xdr:rowOff>
    </xdr:to>
    <xdr:sp macro="" textlink="">
      <xdr:nvSpPr>
        <xdr:cNvPr id="773" name="楕円 772"/>
        <xdr:cNvSpPr/>
      </xdr:nvSpPr>
      <xdr:spPr>
        <a:xfrm>
          <a:off x="18605500" y="57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3173</xdr:rowOff>
    </xdr:from>
    <xdr:ext cx="534377" cy="259045"/>
    <xdr:sp macro="" textlink="">
      <xdr:nvSpPr>
        <xdr:cNvPr id="774" name="テキスト ボックス 773"/>
        <xdr:cNvSpPr txBox="1"/>
      </xdr:nvSpPr>
      <xdr:spPr>
        <a:xfrm>
          <a:off x="18389111" y="548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総務費では、</a:t>
          </a:r>
          <a:r>
            <a:rPr kumimoji="1" lang="ja-JP" altLang="en-US" sz="1100">
              <a:solidFill>
                <a:schemeClr val="dk1"/>
              </a:solidFill>
              <a:effectLst/>
              <a:latin typeface="+mn-lt"/>
              <a:ea typeface="+mn-ea"/>
              <a:cs typeface="+mn-cs"/>
            </a:rPr>
            <a:t>地域公共ネットワーク等強じん化事業、地方創生拠点整備事業などの増加により</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年度と比較して１</a:t>
          </a:r>
          <a:r>
            <a:rPr kumimoji="1" lang="ja-JP" altLang="en-US" sz="1100">
              <a:solidFill>
                <a:schemeClr val="dk1"/>
              </a:solidFill>
              <a:effectLst/>
              <a:latin typeface="+mn-lt"/>
              <a:ea typeface="+mn-ea"/>
              <a:cs typeface="+mn-cs"/>
            </a:rPr>
            <a:t>８．９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民生費では、</a:t>
          </a:r>
          <a:r>
            <a:rPr kumimoji="1" lang="ja-JP" altLang="en-US" sz="1100">
              <a:solidFill>
                <a:schemeClr val="dk1"/>
              </a:solidFill>
              <a:effectLst/>
              <a:latin typeface="+mn-lt"/>
              <a:ea typeface="+mn-ea"/>
              <a:cs typeface="+mn-cs"/>
            </a:rPr>
            <a:t>臨時福祉給付金給付事業、</a:t>
          </a:r>
          <a:r>
            <a:rPr kumimoji="1" lang="ja-JP" altLang="ja-JP" sz="1100">
              <a:solidFill>
                <a:schemeClr val="dk1"/>
              </a:solidFill>
              <a:effectLst/>
              <a:latin typeface="+mn-lt"/>
              <a:ea typeface="+mn-ea"/>
              <a:cs typeface="+mn-cs"/>
            </a:rPr>
            <a:t>保育所改修事業などの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福祉医療費の増加などにより、</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　土木費では、</a:t>
          </a:r>
          <a:r>
            <a:rPr kumimoji="1" lang="ja-JP" altLang="en-US" sz="1100">
              <a:solidFill>
                <a:schemeClr val="dk1"/>
              </a:solidFill>
              <a:effectLst/>
              <a:latin typeface="+mn-lt"/>
              <a:ea typeface="+mn-ea"/>
              <a:cs typeface="+mn-cs"/>
            </a:rPr>
            <a:t>美園栄町線や八木駅西土地区画整備事業等</a:t>
          </a:r>
          <a:r>
            <a:rPr kumimoji="1" lang="ja-JP" altLang="ja-JP" sz="1100">
              <a:solidFill>
                <a:schemeClr val="dk1"/>
              </a:solidFill>
              <a:effectLst/>
              <a:latin typeface="+mn-lt"/>
              <a:ea typeface="+mn-ea"/>
              <a:cs typeface="+mn-cs"/>
            </a:rPr>
            <a:t>の普通建設事業費の増加などにより、平成２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１２．８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消防費では、防災広場整備事業の普通建設事業費等の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により、平成２</a:t>
          </a:r>
          <a:r>
            <a:rPr kumimoji="1" lang="ja-JP" altLang="en-US" sz="1100">
              <a:solidFill>
                <a:sysClr val="windowText" lastClr="000000"/>
              </a:solidFill>
              <a:effectLst/>
              <a:latin typeface="+mn-lt"/>
              <a:ea typeface="+mn-ea"/>
              <a:cs typeface="+mn-cs"/>
            </a:rPr>
            <a:t>８</a:t>
          </a:r>
          <a:r>
            <a:rPr kumimoji="1" lang="ja-JP" altLang="ja-JP" sz="1100">
              <a:solidFill>
                <a:sysClr val="windowText" lastClr="000000"/>
              </a:solidFill>
              <a:effectLst/>
              <a:latin typeface="+mn-lt"/>
              <a:ea typeface="+mn-ea"/>
              <a:cs typeface="+mn-cs"/>
            </a:rPr>
            <a:t>年度と比較して</a:t>
          </a:r>
          <a:r>
            <a:rPr kumimoji="1" lang="ja-JP" altLang="en-US" sz="1100">
              <a:solidFill>
                <a:sysClr val="windowText" lastClr="000000"/>
              </a:solidFill>
              <a:effectLst/>
              <a:latin typeface="+mn-lt"/>
              <a:ea typeface="+mn-ea"/>
              <a:cs typeface="+mn-cs"/>
            </a:rPr>
            <a:t>６．２</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chemeClr val="dk1"/>
              </a:solidFill>
              <a:effectLst/>
              <a:latin typeface="+mn-lt"/>
              <a:ea typeface="+mn-ea"/>
              <a:cs typeface="+mn-cs"/>
            </a:rPr>
            <a:t>　教育費では、各小学校の</a:t>
          </a:r>
          <a:r>
            <a:rPr kumimoji="1" lang="ja-JP" altLang="en-US" sz="1100">
              <a:solidFill>
                <a:schemeClr val="dk1"/>
              </a:solidFill>
              <a:effectLst/>
              <a:latin typeface="+mn-lt"/>
              <a:ea typeface="+mn-ea"/>
              <a:cs typeface="+mn-cs"/>
            </a:rPr>
            <a:t>空調整備など</a:t>
          </a:r>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の増加により</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年度と比較して</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平成２９年度は、台風２１号による災害復旧事業費の増加により、財政調整基金の取崩しを行ったが、実質収支の黒字に伴い、取崩額を上回る歳計剰余金を積み立てたため、前年度比で増加している。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すべての会計で黒字を計上し、標準財政規模比は</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％増加の</a:t>
          </a:r>
          <a:r>
            <a:rPr kumimoji="1" lang="ja-JP" altLang="en-US" sz="1100">
              <a:solidFill>
                <a:schemeClr val="dk1"/>
              </a:solidFill>
              <a:effectLst/>
              <a:latin typeface="+mn-lt"/>
              <a:ea typeface="+mn-ea"/>
              <a:cs typeface="+mn-cs"/>
            </a:rPr>
            <a:t>２４．５</a:t>
          </a:r>
          <a:r>
            <a:rPr kumimoji="1" lang="ja-JP" altLang="ja-JP" sz="1100">
              <a:solidFill>
                <a:schemeClr val="dk1"/>
              </a:solidFill>
              <a:effectLst/>
              <a:latin typeface="+mn-lt"/>
              <a:ea typeface="+mn-ea"/>
              <a:cs typeface="+mn-cs"/>
            </a:rPr>
            <a:t>％となった。</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今後も税の徴収率の向上を中心とする歳入確保に努めるとともに、施策の見直しにより行政の効率化に努め、財政の健全化を図る。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23314422</v>
      </c>
      <c r="BO4" s="441"/>
      <c r="BP4" s="441"/>
      <c r="BQ4" s="441"/>
      <c r="BR4" s="441"/>
      <c r="BS4" s="441"/>
      <c r="BT4" s="441"/>
      <c r="BU4" s="442"/>
      <c r="BV4" s="440">
        <v>22253743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3.7</v>
      </c>
      <c r="CU4" s="622"/>
      <c r="CV4" s="622"/>
      <c r="CW4" s="622"/>
      <c r="CX4" s="622"/>
      <c r="CY4" s="622"/>
      <c r="CZ4" s="622"/>
      <c r="DA4" s="623"/>
      <c r="DB4" s="621">
        <v>3.3</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22521652</v>
      </c>
      <c r="BO5" s="446"/>
      <c r="BP5" s="446"/>
      <c r="BQ5" s="446"/>
      <c r="BR5" s="446"/>
      <c r="BS5" s="446"/>
      <c r="BT5" s="446"/>
      <c r="BU5" s="447"/>
      <c r="BV5" s="445">
        <v>21511119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95.8</v>
      </c>
      <c r="CU5" s="416"/>
      <c r="CV5" s="416"/>
      <c r="CW5" s="416"/>
      <c r="CX5" s="416"/>
      <c r="CY5" s="416"/>
      <c r="CZ5" s="416"/>
      <c r="DA5" s="417"/>
      <c r="DB5" s="415">
        <v>92.9</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792770</v>
      </c>
      <c r="BO6" s="446"/>
      <c r="BP6" s="446"/>
      <c r="BQ6" s="446"/>
      <c r="BR6" s="446"/>
      <c r="BS6" s="446"/>
      <c r="BT6" s="446"/>
      <c r="BU6" s="447"/>
      <c r="BV6" s="445">
        <v>742624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100.4</v>
      </c>
      <c r="CU6" s="596"/>
      <c r="CV6" s="596"/>
      <c r="CW6" s="596"/>
      <c r="CX6" s="596"/>
      <c r="CY6" s="596"/>
      <c r="CZ6" s="596"/>
      <c r="DA6" s="597"/>
      <c r="DB6" s="595">
        <v>97.2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278389</v>
      </c>
      <c r="BO7" s="446"/>
      <c r="BP7" s="446"/>
      <c r="BQ7" s="446"/>
      <c r="BR7" s="446"/>
      <c r="BS7" s="446"/>
      <c r="BT7" s="446"/>
      <c r="BU7" s="447"/>
      <c r="BV7" s="445">
        <v>273321</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14042685</v>
      </c>
      <c r="CU7" s="446"/>
      <c r="CV7" s="446"/>
      <c r="CW7" s="446"/>
      <c r="CX7" s="446"/>
      <c r="CY7" s="446"/>
      <c r="CZ7" s="446"/>
      <c r="DA7" s="447"/>
      <c r="DB7" s="445">
        <v>14195544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514381</v>
      </c>
      <c r="BO8" s="446"/>
      <c r="BP8" s="446"/>
      <c r="BQ8" s="446"/>
      <c r="BR8" s="446"/>
      <c r="BS8" s="446"/>
      <c r="BT8" s="446"/>
      <c r="BU8" s="447"/>
      <c r="BV8" s="445">
        <v>469303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0.33</v>
      </c>
      <c r="CU8" s="559"/>
      <c r="CV8" s="559"/>
      <c r="CW8" s="559"/>
      <c r="CX8" s="559"/>
      <c r="CY8" s="559"/>
      <c r="CZ8" s="559"/>
      <c r="DA8" s="560"/>
      <c r="DB8" s="558">
        <v>0.34</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33145</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45078</v>
      </c>
      <c r="BO9" s="446"/>
      <c r="BP9" s="446"/>
      <c r="BQ9" s="446"/>
      <c r="BR9" s="446"/>
      <c r="BS9" s="446"/>
      <c r="BT9" s="446"/>
      <c r="BU9" s="447"/>
      <c r="BV9" s="445">
        <v>-45263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19</v>
      </c>
      <c r="CU9" s="416"/>
      <c r="CV9" s="416"/>
      <c r="CW9" s="416"/>
      <c r="CX9" s="416"/>
      <c r="CY9" s="416"/>
      <c r="CZ9" s="416"/>
      <c r="DA9" s="417"/>
      <c r="DB9" s="415">
        <v>19.2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35214</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234527</v>
      </c>
      <c r="BO10" s="446"/>
      <c r="BP10" s="446"/>
      <c r="BQ10" s="446"/>
      <c r="BR10" s="446"/>
      <c r="BS10" s="446"/>
      <c r="BT10" s="446"/>
      <c r="BU10" s="447"/>
      <c r="BV10" s="445">
        <v>257104</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32288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169593</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32001</v>
      </c>
      <c r="S13" s="549"/>
      <c r="T13" s="549"/>
      <c r="U13" s="549"/>
      <c r="V13" s="550"/>
      <c r="W13" s="536" t="s">
        <v>133</v>
      </c>
      <c r="X13" s="458"/>
      <c r="Y13" s="458"/>
      <c r="Z13" s="458"/>
      <c r="AA13" s="458"/>
      <c r="AB13" s="459"/>
      <c r="AC13" s="421">
        <v>1532</v>
      </c>
      <c r="AD13" s="422"/>
      <c r="AE13" s="422"/>
      <c r="AF13" s="422"/>
      <c r="AG13" s="423"/>
      <c r="AH13" s="421">
        <v>1743</v>
      </c>
      <c r="AI13" s="422"/>
      <c r="AJ13" s="422"/>
      <c r="AK13" s="422"/>
      <c r="AL13" s="424"/>
      <c r="AM13" s="514" t="s">
        <v>134</v>
      </c>
      <c r="AN13" s="419"/>
      <c r="AO13" s="419"/>
      <c r="AP13" s="419"/>
      <c r="AQ13" s="419"/>
      <c r="AR13" s="419"/>
      <c r="AS13" s="419"/>
      <c r="AT13" s="420"/>
      <c r="AU13" s="502" t="s">
        <v>102</v>
      </c>
      <c r="AV13" s="503"/>
      <c r="AW13" s="503"/>
      <c r="AX13" s="503"/>
      <c r="AY13" s="425" t="s">
        <v>135</v>
      </c>
      <c r="AZ13" s="426"/>
      <c r="BA13" s="426"/>
      <c r="BB13" s="426"/>
      <c r="BC13" s="426"/>
      <c r="BD13" s="426"/>
      <c r="BE13" s="426"/>
      <c r="BF13" s="426"/>
      <c r="BG13" s="426"/>
      <c r="BH13" s="426"/>
      <c r="BI13" s="426"/>
      <c r="BJ13" s="426"/>
      <c r="BK13" s="426"/>
      <c r="BL13" s="426"/>
      <c r="BM13" s="427"/>
      <c r="BN13" s="445">
        <v>110012</v>
      </c>
      <c r="BO13" s="446"/>
      <c r="BP13" s="446"/>
      <c r="BQ13" s="446"/>
      <c r="BR13" s="446"/>
      <c r="BS13" s="446"/>
      <c r="BT13" s="446"/>
      <c r="BU13" s="447"/>
      <c r="BV13" s="445">
        <v>211841</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13.4</v>
      </c>
      <c r="CU13" s="416"/>
      <c r="CV13" s="416"/>
      <c r="CW13" s="416"/>
      <c r="CX13" s="416"/>
      <c r="CY13" s="416"/>
      <c r="CZ13" s="416"/>
      <c r="DA13" s="417"/>
      <c r="DB13" s="415">
        <v>13.3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32682</v>
      </c>
      <c r="S14" s="549"/>
      <c r="T14" s="549"/>
      <c r="U14" s="549"/>
      <c r="V14" s="550"/>
      <c r="W14" s="551"/>
      <c r="X14" s="461"/>
      <c r="Y14" s="461"/>
      <c r="Z14" s="461"/>
      <c r="AA14" s="461"/>
      <c r="AB14" s="462"/>
      <c r="AC14" s="541">
        <v>10.3</v>
      </c>
      <c r="AD14" s="542"/>
      <c r="AE14" s="542"/>
      <c r="AF14" s="542"/>
      <c r="AG14" s="543"/>
      <c r="AH14" s="541">
        <v>11.3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102.6</v>
      </c>
      <c r="CU14" s="553"/>
      <c r="CV14" s="553"/>
      <c r="CW14" s="553"/>
      <c r="CX14" s="553"/>
      <c r="CY14" s="553"/>
      <c r="CZ14" s="553"/>
      <c r="DA14" s="554"/>
      <c r="DB14" s="552">
        <v>107.4</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32427</v>
      </c>
      <c r="S15" s="549"/>
      <c r="T15" s="549"/>
      <c r="U15" s="549"/>
      <c r="V15" s="550"/>
      <c r="W15" s="536" t="s">
        <v>140</v>
      </c>
      <c r="X15" s="458"/>
      <c r="Y15" s="458"/>
      <c r="Z15" s="458"/>
      <c r="AA15" s="458"/>
      <c r="AB15" s="459"/>
      <c r="AC15" s="421">
        <v>3734</v>
      </c>
      <c r="AD15" s="422"/>
      <c r="AE15" s="422"/>
      <c r="AF15" s="422"/>
      <c r="AG15" s="423"/>
      <c r="AH15" s="421">
        <v>3991</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3812106</v>
      </c>
      <c r="BO15" s="441"/>
      <c r="BP15" s="441"/>
      <c r="BQ15" s="441"/>
      <c r="BR15" s="441"/>
      <c r="BS15" s="441"/>
      <c r="BT15" s="441"/>
      <c r="BU15" s="442"/>
      <c r="BV15" s="440">
        <v>3851646</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25</v>
      </c>
      <c r="AD16" s="542"/>
      <c r="AE16" s="542"/>
      <c r="AF16" s="542"/>
      <c r="AG16" s="543"/>
      <c r="AH16" s="541">
        <v>25.9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11697822</v>
      </c>
      <c r="BO16" s="446"/>
      <c r="BP16" s="446"/>
      <c r="BQ16" s="446"/>
      <c r="BR16" s="446"/>
      <c r="BS16" s="446"/>
      <c r="BT16" s="446"/>
      <c r="BU16" s="447"/>
      <c r="BV16" s="445">
        <v>11634602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9645</v>
      </c>
      <c r="AD17" s="422"/>
      <c r="AE17" s="422"/>
      <c r="AF17" s="422"/>
      <c r="AG17" s="423"/>
      <c r="AH17" s="421">
        <v>9664</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4834958</v>
      </c>
      <c r="BO17" s="446"/>
      <c r="BP17" s="446"/>
      <c r="BQ17" s="446"/>
      <c r="BR17" s="446"/>
      <c r="BS17" s="446"/>
      <c r="BT17" s="446"/>
      <c r="BU17" s="447"/>
      <c r="BV17" s="445">
        <v>4871264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616.4</v>
      </c>
      <c r="M18" s="510"/>
      <c r="N18" s="510"/>
      <c r="O18" s="510"/>
      <c r="P18" s="510"/>
      <c r="Q18" s="510"/>
      <c r="R18" s="511"/>
      <c r="S18" s="511"/>
      <c r="T18" s="511"/>
      <c r="U18" s="511"/>
      <c r="V18" s="512"/>
      <c r="W18" s="526"/>
      <c r="X18" s="527"/>
      <c r="Y18" s="527"/>
      <c r="Z18" s="527"/>
      <c r="AA18" s="527"/>
      <c r="AB18" s="537"/>
      <c r="AC18" s="409">
        <v>64.7</v>
      </c>
      <c r="AD18" s="410"/>
      <c r="AE18" s="410"/>
      <c r="AF18" s="410"/>
      <c r="AG18" s="513"/>
      <c r="AH18" s="409">
        <v>62.8</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13662511</v>
      </c>
      <c r="BO18" s="446"/>
      <c r="BP18" s="446"/>
      <c r="BQ18" s="446"/>
      <c r="BR18" s="446"/>
      <c r="BS18" s="446"/>
      <c r="BT18" s="446"/>
      <c r="BU18" s="447"/>
      <c r="BV18" s="445">
        <v>13381714</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54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16605240</v>
      </c>
      <c r="BO19" s="446"/>
      <c r="BP19" s="446"/>
      <c r="BQ19" s="446"/>
      <c r="BR19" s="446"/>
      <c r="BS19" s="446"/>
      <c r="BT19" s="446"/>
      <c r="BU19" s="447"/>
      <c r="BV19" s="445">
        <v>16363878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12783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26164927</v>
      </c>
      <c r="BO23" s="446"/>
      <c r="BP23" s="446"/>
      <c r="BQ23" s="446"/>
      <c r="BR23" s="446"/>
      <c r="BS23" s="446"/>
      <c r="BT23" s="446"/>
      <c r="BU23" s="447"/>
      <c r="BV23" s="445">
        <v>26556689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7360</v>
      </c>
      <c r="R24" s="422"/>
      <c r="S24" s="422"/>
      <c r="T24" s="422"/>
      <c r="U24" s="422"/>
      <c r="V24" s="423"/>
      <c r="W24" s="487"/>
      <c r="X24" s="478"/>
      <c r="Y24" s="479"/>
      <c r="Z24" s="418" t="s">
        <v>164</v>
      </c>
      <c r="AA24" s="419"/>
      <c r="AB24" s="419"/>
      <c r="AC24" s="419"/>
      <c r="AD24" s="419"/>
      <c r="AE24" s="419"/>
      <c r="AF24" s="419"/>
      <c r="AG24" s="420"/>
      <c r="AH24" s="421">
        <v>330</v>
      </c>
      <c r="AI24" s="422"/>
      <c r="AJ24" s="422"/>
      <c r="AK24" s="422"/>
      <c r="AL24" s="423"/>
      <c r="AM24" s="421">
        <v>1038840</v>
      </c>
      <c r="AN24" s="422"/>
      <c r="AO24" s="422"/>
      <c r="AP24" s="422"/>
      <c r="AQ24" s="422"/>
      <c r="AR24" s="423"/>
      <c r="AS24" s="421">
        <v>3148</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18272310</v>
      </c>
      <c r="BO24" s="446"/>
      <c r="BP24" s="446"/>
      <c r="BQ24" s="446"/>
      <c r="BR24" s="446"/>
      <c r="BS24" s="446"/>
      <c r="BT24" s="446"/>
      <c r="BU24" s="447"/>
      <c r="BV24" s="445">
        <v>19562978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6478</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168</v>
      </c>
      <c r="AN25" s="422"/>
      <c r="AO25" s="422"/>
      <c r="AP25" s="422"/>
      <c r="AQ25" s="422"/>
      <c r="AR25" s="423"/>
      <c r="AS25" s="421" t="s">
        <v>122</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1941004</v>
      </c>
      <c r="BO25" s="441"/>
      <c r="BP25" s="441"/>
      <c r="BQ25" s="441"/>
      <c r="BR25" s="441"/>
      <c r="BS25" s="441"/>
      <c r="BT25" s="441"/>
      <c r="BU25" s="442"/>
      <c r="BV25" s="440">
        <v>413627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170</v>
      </c>
      <c r="F26" s="419"/>
      <c r="G26" s="419"/>
      <c r="H26" s="419"/>
      <c r="I26" s="419"/>
      <c r="J26" s="419"/>
      <c r="K26" s="420"/>
      <c r="L26" s="421">
        <v>1</v>
      </c>
      <c r="M26" s="422"/>
      <c r="N26" s="422"/>
      <c r="O26" s="422"/>
      <c r="P26" s="423"/>
      <c r="Q26" s="421">
        <v>5792</v>
      </c>
      <c r="R26" s="422"/>
      <c r="S26" s="422"/>
      <c r="T26" s="422"/>
      <c r="U26" s="422"/>
      <c r="V26" s="423"/>
      <c r="W26" s="487"/>
      <c r="X26" s="478"/>
      <c r="Y26" s="479"/>
      <c r="Z26" s="418" t="s">
        <v>171</v>
      </c>
      <c r="AA26" s="500"/>
      <c r="AB26" s="500"/>
      <c r="AC26" s="500"/>
      <c r="AD26" s="500"/>
      <c r="AE26" s="500"/>
      <c r="AF26" s="500"/>
      <c r="AG26" s="501"/>
      <c r="AH26" s="421">
        <v>5</v>
      </c>
      <c r="AI26" s="422"/>
      <c r="AJ26" s="422"/>
      <c r="AK26" s="422"/>
      <c r="AL26" s="423"/>
      <c r="AM26" s="421">
        <v>15160</v>
      </c>
      <c r="AN26" s="422"/>
      <c r="AO26" s="422"/>
      <c r="AP26" s="422"/>
      <c r="AQ26" s="422"/>
      <c r="AR26" s="423"/>
      <c r="AS26" s="421">
        <v>3032</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173</v>
      </c>
      <c r="F27" s="419"/>
      <c r="G27" s="419"/>
      <c r="H27" s="419"/>
      <c r="I27" s="419"/>
      <c r="J27" s="419"/>
      <c r="K27" s="420"/>
      <c r="L27" s="421">
        <v>1</v>
      </c>
      <c r="M27" s="422"/>
      <c r="N27" s="422"/>
      <c r="O27" s="422"/>
      <c r="P27" s="423"/>
      <c r="Q27" s="421">
        <v>4700</v>
      </c>
      <c r="R27" s="422"/>
      <c r="S27" s="422"/>
      <c r="T27" s="422"/>
      <c r="U27" s="422"/>
      <c r="V27" s="423"/>
      <c r="W27" s="487"/>
      <c r="X27" s="478"/>
      <c r="Y27" s="479"/>
      <c r="Z27" s="418" t="s">
        <v>174</v>
      </c>
      <c r="AA27" s="419"/>
      <c r="AB27" s="419"/>
      <c r="AC27" s="419"/>
      <c r="AD27" s="419"/>
      <c r="AE27" s="419"/>
      <c r="AF27" s="419"/>
      <c r="AG27" s="420"/>
      <c r="AH27" s="421">
        <v>18</v>
      </c>
      <c r="AI27" s="422"/>
      <c r="AJ27" s="422"/>
      <c r="AK27" s="422"/>
      <c r="AL27" s="423"/>
      <c r="AM27" s="421">
        <v>58240</v>
      </c>
      <c r="AN27" s="422"/>
      <c r="AO27" s="422"/>
      <c r="AP27" s="422"/>
      <c r="AQ27" s="422"/>
      <c r="AR27" s="423"/>
      <c r="AS27" s="421">
        <v>3236</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998669</v>
      </c>
      <c r="BO27" s="449"/>
      <c r="BP27" s="449"/>
      <c r="BQ27" s="449"/>
      <c r="BR27" s="449"/>
      <c r="BS27" s="449"/>
      <c r="BT27" s="449"/>
      <c r="BU27" s="450"/>
      <c r="BV27" s="448">
        <v>998512</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4150</v>
      </c>
      <c r="R28" s="422"/>
      <c r="S28" s="422"/>
      <c r="T28" s="422"/>
      <c r="U28" s="422"/>
      <c r="V28" s="423"/>
      <c r="W28" s="487"/>
      <c r="X28" s="478"/>
      <c r="Y28" s="479"/>
      <c r="Z28" s="418" t="s">
        <v>177</v>
      </c>
      <c r="AA28" s="419"/>
      <c r="AB28" s="419"/>
      <c r="AC28" s="419"/>
      <c r="AD28" s="419"/>
      <c r="AE28" s="419"/>
      <c r="AF28" s="419"/>
      <c r="AG28" s="420"/>
      <c r="AH28" s="421" t="s">
        <v>168</v>
      </c>
      <c r="AI28" s="422"/>
      <c r="AJ28" s="422"/>
      <c r="AK28" s="422"/>
      <c r="AL28" s="423"/>
      <c r="AM28" s="421" t="s">
        <v>168</v>
      </c>
      <c r="AN28" s="422"/>
      <c r="AO28" s="422"/>
      <c r="AP28" s="422"/>
      <c r="AQ28" s="422"/>
      <c r="AR28" s="423"/>
      <c r="AS28" s="421" t="s">
        <v>168</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3900571</v>
      </c>
      <c r="BO28" s="441"/>
      <c r="BP28" s="441"/>
      <c r="BQ28" s="441"/>
      <c r="BR28" s="441"/>
      <c r="BS28" s="441"/>
      <c r="BT28" s="441"/>
      <c r="BU28" s="442"/>
      <c r="BV28" s="440">
        <v>3835637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20</v>
      </c>
      <c r="M29" s="422"/>
      <c r="N29" s="422"/>
      <c r="O29" s="422"/>
      <c r="P29" s="423"/>
      <c r="Q29" s="421">
        <v>3800</v>
      </c>
      <c r="R29" s="422"/>
      <c r="S29" s="422"/>
      <c r="T29" s="422"/>
      <c r="U29" s="422"/>
      <c r="V29" s="423"/>
      <c r="W29" s="488"/>
      <c r="X29" s="489"/>
      <c r="Y29" s="490"/>
      <c r="Z29" s="418" t="s">
        <v>180</v>
      </c>
      <c r="AA29" s="419"/>
      <c r="AB29" s="419"/>
      <c r="AC29" s="419"/>
      <c r="AD29" s="419"/>
      <c r="AE29" s="419"/>
      <c r="AF29" s="419"/>
      <c r="AG29" s="420"/>
      <c r="AH29" s="421">
        <v>348</v>
      </c>
      <c r="AI29" s="422"/>
      <c r="AJ29" s="422"/>
      <c r="AK29" s="422"/>
      <c r="AL29" s="423"/>
      <c r="AM29" s="421">
        <v>1097080</v>
      </c>
      <c r="AN29" s="422"/>
      <c r="AO29" s="422"/>
      <c r="AP29" s="422"/>
      <c r="AQ29" s="422"/>
      <c r="AR29" s="423"/>
      <c r="AS29" s="421">
        <v>3153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968201</v>
      </c>
      <c r="BO29" s="446"/>
      <c r="BP29" s="446"/>
      <c r="BQ29" s="446"/>
      <c r="BR29" s="446"/>
      <c r="BS29" s="446"/>
      <c r="BT29" s="446"/>
      <c r="BU29" s="447"/>
      <c r="BV29" s="445">
        <v>1277864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95.9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3665544</v>
      </c>
      <c r="BO30" s="449"/>
      <c r="BP30" s="449"/>
      <c r="BQ30" s="449"/>
      <c r="BR30" s="449"/>
      <c r="BS30" s="449"/>
      <c r="BT30" s="449"/>
      <c r="BU30" s="450"/>
      <c r="BV30" s="448">
        <v>3092724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189</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上水道事業会計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船井郡衛生管理組合(一般会計)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20</v>
      </c>
      <c r="CP34" s="404"/>
      <c r="CQ34" s="403" t="str">
        <f>IF('各会計、関係団体の財政状況及び健全化判断比率'!BS7="","",'各会計、関係団体の財政状況及び健全化判断比率'!BS7)</f>
        <v>南丹市福祉シルバー人材センター</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市営バス運行事業特別会計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国民健康保険南丹病院組合(病院事業会計)</v>
      </c>
      <c r="BZ35" s="403"/>
      <c r="CA35" s="403"/>
      <c r="CB35" s="403"/>
      <c r="CC35" s="403"/>
      <c r="CD35" s="403"/>
      <c r="CE35" s="403"/>
      <c r="CF35" s="403"/>
      <c r="CG35" s="403"/>
      <c r="CH35" s="403"/>
      <c r="CI35" s="403"/>
      <c r="CJ35" s="403"/>
      <c r="CK35" s="403"/>
      <c r="CL35" s="403"/>
      <c r="CM35" s="403"/>
      <c r="CN35" s="193"/>
      <c r="CO35" s="404">
        <f t="shared" ref="CO35:CO43" si="3">IF(CQ35="","",CO34+1)</f>
        <v>21</v>
      </c>
      <c r="CP35" s="404"/>
      <c r="CQ35" s="403" t="str">
        <f>IF('各会計、関係団体の財政状況及び健全化判断比率'!BS8="","",'各会計、関係団体の財政状況及び健全化判断比率'!BS8)</f>
        <v>南丹市情報センター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土地取得事業特別会計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京都中部広域消防組合(一般会計)</v>
      </c>
      <c r="BZ36" s="403"/>
      <c r="CA36" s="403"/>
      <c r="CB36" s="403"/>
      <c r="CC36" s="403"/>
      <c r="CD36" s="403"/>
      <c r="CE36" s="403"/>
      <c r="CF36" s="403"/>
      <c r="CG36" s="403"/>
      <c r="CH36" s="403"/>
      <c r="CI36" s="403"/>
      <c r="CJ36" s="403"/>
      <c r="CK36" s="403"/>
      <c r="CL36" s="403"/>
      <c r="CM36" s="403"/>
      <c r="CN36" s="193"/>
      <c r="CO36" s="404">
        <f t="shared" si="3"/>
        <v>22</v>
      </c>
      <c r="CP36" s="404"/>
      <c r="CQ36" s="403" t="str">
        <f>IF('各会計、関係団体の財政状況及び健全化判断比率'!BS9="","",'各会計、関係団体の財政状況及び健全化判断比率'!BS9)</f>
        <v>園部町振興公社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京都府市町村議会議員公務災害補償等組合(一般会計)</v>
      </c>
      <c r="BZ37" s="403"/>
      <c r="CA37" s="403"/>
      <c r="CB37" s="403"/>
      <c r="CC37" s="403"/>
      <c r="CD37" s="403"/>
      <c r="CE37" s="403"/>
      <c r="CF37" s="403"/>
      <c r="CG37" s="403"/>
      <c r="CH37" s="403"/>
      <c r="CI37" s="403"/>
      <c r="CJ37" s="403"/>
      <c r="CK37" s="403"/>
      <c r="CL37" s="403"/>
      <c r="CM37" s="403"/>
      <c r="CN37" s="193"/>
      <c r="CO37" s="404">
        <f t="shared" si="3"/>
        <v>23</v>
      </c>
      <c r="CP37" s="404"/>
      <c r="CQ37" s="403" t="str">
        <f>IF('各会計、関係団体の財政状況及び健全化判断比率'!BS10="","",'各会計、関係団体の財政状況及び健全化判断比率'!BS10)</f>
        <v>園部町農業公社</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京都府市町村職員退職手当組合（一般会計）</v>
      </c>
      <c r="BZ38" s="403"/>
      <c r="CA38" s="403"/>
      <c r="CB38" s="403"/>
      <c r="CC38" s="403"/>
      <c r="CD38" s="403"/>
      <c r="CE38" s="403"/>
      <c r="CF38" s="403"/>
      <c r="CG38" s="403"/>
      <c r="CH38" s="403"/>
      <c r="CI38" s="403"/>
      <c r="CJ38" s="403"/>
      <c r="CK38" s="403"/>
      <c r="CL38" s="403"/>
      <c r="CM38" s="403"/>
      <c r="CN38" s="193"/>
      <c r="CO38" s="404">
        <f t="shared" si="3"/>
        <v>24</v>
      </c>
      <c r="CP38" s="404"/>
      <c r="CQ38" s="403" t="str">
        <f>IF('各会計、関係団体の財政状況及び健全化判断比率'!BS11="","",'各会計、関係団体の財政状況及び健全化判断比率'!BS11)</f>
        <v>そのべまちづくり工房</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京都府自治会館管理組合(一般会計)</v>
      </c>
      <c r="BZ39" s="403"/>
      <c r="CA39" s="403"/>
      <c r="CB39" s="403"/>
      <c r="CC39" s="403"/>
      <c r="CD39" s="403"/>
      <c r="CE39" s="403"/>
      <c r="CF39" s="403"/>
      <c r="CG39" s="403"/>
      <c r="CH39" s="403"/>
      <c r="CI39" s="403"/>
      <c r="CJ39" s="403"/>
      <c r="CK39" s="403"/>
      <c r="CL39" s="403"/>
      <c r="CM39" s="403"/>
      <c r="CN39" s="193"/>
      <c r="CO39" s="404">
        <f t="shared" si="3"/>
        <v>25</v>
      </c>
      <c r="CP39" s="404"/>
      <c r="CQ39" s="403" t="str">
        <f>IF('各会計、関係団体の財政状況及び健全化判断比率'!BS12="","",'各会計、関係団体の財政状況及び健全化判断比率'!BS12)</f>
        <v>八木町農業公社</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京都府後期高齢者医療広域連合(一般会計)</v>
      </c>
      <c r="BZ40" s="403"/>
      <c r="CA40" s="403"/>
      <c r="CB40" s="403"/>
      <c r="CC40" s="403"/>
      <c r="CD40" s="403"/>
      <c r="CE40" s="403"/>
      <c r="CF40" s="403"/>
      <c r="CG40" s="403"/>
      <c r="CH40" s="403"/>
      <c r="CI40" s="403"/>
      <c r="CJ40" s="403"/>
      <c r="CK40" s="403"/>
      <c r="CL40" s="403"/>
      <c r="CM40" s="403"/>
      <c r="CN40" s="193"/>
      <c r="CO40" s="404">
        <f t="shared" si="3"/>
        <v>26</v>
      </c>
      <c r="CP40" s="404"/>
      <c r="CQ40" s="403" t="str">
        <f>IF('各会計、関係団体の財政状況及び健全化判断比率'!BS13="","",'各会計、関係団体の財政状況及び健全化判断比率'!BS13)</f>
        <v>日吉ふるさと</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京都府後期高齢者医療広域連合(後期高齢者医療特別会計)</v>
      </c>
      <c r="BZ41" s="403"/>
      <c r="CA41" s="403"/>
      <c r="CB41" s="403"/>
      <c r="CC41" s="403"/>
      <c r="CD41" s="403"/>
      <c r="CE41" s="403"/>
      <c r="CF41" s="403"/>
      <c r="CG41" s="403"/>
      <c r="CH41" s="403"/>
      <c r="CI41" s="403"/>
      <c r="CJ41" s="403"/>
      <c r="CK41" s="403"/>
      <c r="CL41" s="403"/>
      <c r="CM41" s="403"/>
      <c r="CN41" s="193"/>
      <c r="CO41" s="404">
        <f t="shared" si="3"/>
        <v>27</v>
      </c>
      <c r="CP41" s="404"/>
      <c r="CQ41" s="403" t="str">
        <f>IF('各会計、関係団体の財政状況及び健全化判断比率'!BS14="","",'各会計、関係団体の財政状況及び健全化判断比率'!BS14)</f>
        <v>美山ふるさと</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京都府住宅新築資金等貸付事業管理組合(一般会計)</v>
      </c>
      <c r="BZ42" s="403"/>
      <c r="CA42" s="403"/>
      <c r="CB42" s="403"/>
      <c r="CC42" s="403"/>
      <c r="CD42" s="403"/>
      <c r="CE42" s="403"/>
      <c r="CF42" s="403"/>
      <c r="CG42" s="403"/>
      <c r="CH42" s="403"/>
      <c r="CI42" s="403"/>
      <c r="CJ42" s="403"/>
      <c r="CK42" s="403"/>
      <c r="CL42" s="403"/>
      <c r="CM42" s="403"/>
      <c r="CN42" s="193"/>
      <c r="CO42" s="404">
        <f t="shared" si="3"/>
        <v>28</v>
      </c>
      <c r="CP42" s="404"/>
      <c r="CQ42" s="403" t="str">
        <f>IF('各会計、関係団体の財政状況及び健全化判断比率'!BS15="","",'各会計、関係団体の財政状況及び健全化判断比率'!BS15)</f>
        <v>美山健康会</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19</v>
      </c>
      <c r="BX43" s="404"/>
      <c r="BY43" s="403" t="str">
        <f>IF('各会計、関係団体の財政状況及び健全化判断比率'!B77="","",'各会計、関係団体の財政状況及び健全化判断比率'!B77)</f>
        <v>京都府住宅新築資金等貸付事業管理組合(特別会計)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wxguNnxjPM//7acRm1wGaHXSdXR1BSJbls0XKV+vx+a2zdc5QK/F/EPsSLjUdaxZdvRnIpLCfe0F3eS77jtk5A==" saltValue="uqbfvQWgoIlBQnxILyEvZ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4" t="s">
        <v>543</v>
      </c>
      <c r="D34" s="1224"/>
      <c r="E34" s="1225"/>
      <c r="F34" s="32">
        <v>14.33</v>
      </c>
      <c r="G34" s="33">
        <v>15.21</v>
      </c>
      <c r="H34" s="33">
        <v>16.23</v>
      </c>
      <c r="I34" s="33">
        <v>17.09</v>
      </c>
      <c r="J34" s="34">
        <v>17.649999999999999</v>
      </c>
      <c r="K34" s="22"/>
      <c r="L34" s="22"/>
      <c r="M34" s="22"/>
      <c r="N34" s="22"/>
      <c r="O34" s="22"/>
      <c r="P34" s="22"/>
    </row>
    <row r="35" spans="1:16" ht="39" customHeight="1">
      <c r="A35" s="22"/>
      <c r="B35" s="35"/>
      <c r="C35" s="1218" t="s">
        <v>544</v>
      </c>
      <c r="D35" s="1219"/>
      <c r="E35" s="1220"/>
      <c r="F35" s="36">
        <v>3.98</v>
      </c>
      <c r="G35" s="37">
        <v>4.37</v>
      </c>
      <c r="H35" s="37">
        <v>3.55</v>
      </c>
      <c r="I35" s="37">
        <v>3.29</v>
      </c>
      <c r="J35" s="38">
        <v>3.62</v>
      </c>
      <c r="K35" s="22"/>
      <c r="L35" s="22"/>
      <c r="M35" s="22"/>
      <c r="N35" s="22"/>
      <c r="O35" s="22"/>
      <c r="P35" s="22"/>
    </row>
    <row r="36" spans="1:16" ht="39" customHeight="1">
      <c r="A36" s="22"/>
      <c r="B36" s="35"/>
      <c r="C36" s="1218" t="s">
        <v>545</v>
      </c>
      <c r="D36" s="1219"/>
      <c r="E36" s="1220"/>
      <c r="F36" s="36">
        <v>0.51</v>
      </c>
      <c r="G36" s="37">
        <v>0.51</v>
      </c>
      <c r="H36" s="37">
        <v>1.07</v>
      </c>
      <c r="I36" s="37">
        <v>0.81</v>
      </c>
      <c r="J36" s="38">
        <v>1.17</v>
      </c>
      <c r="K36" s="22"/>
      <c r="L36" s="22"/>
      <c r="M36" s="22"/>
      <c r="N36" s="22"/>
      <c r="O36" s="22"/>
      <c r="P36" s="22"/>
    </row>
    <row r="37" spans="1:16" ht="39" customHeight="1">
      <c r="A37" s="22"/>
      <c r="B37" s="35"/>
      <c r="C37" s="1218" t="s">
        <v>546</v>
      </c>
      <c r="D37" s="1219"/>
      <c r="E37" s="1220"/>
      <c r="F37" s="36">
        <v>0.06</v>
      </c>
      <c r="G37" s="37">
        <v>0.13</v>
      </c>
      <c r="H37" s="37">
        <v>0.2</v>
      </c>
      <c r="I37" s="37">
        <v>0.19</v>
      </c>
      <c r="J37" s="38">
        <v>0.96</v>
      </c>
      <c r="K37" s="22"/>
      <c r="L37" s="22"/>
      <c r="M37" s="22"/>
      <c r="N37" s="22"/>
      <c r="O37" s="22"/>
      <c r="P37" s="22"/>
    </row>
    <row r="38" spans="1:16" ht="39" customHeight="1">
      <c r="A38" s="22"/>
      <c r="B38" s="35"/>
      <c r="C38" s="1218" t="s">
        <v>547</v>
      </c>
      <c r="D38" s="1219"/>
      <c r="E38" s="1220"/>
      <c r="F38" s="36">
        <v>0.23</v>
      </c>
      <c r="G38" s="37">
        <v>0.69</v>
      </c>
      <c r="H38" s="37">
        <v>0.23</v>
      </c>
      <c r="I38" s="37">
        <v>0.48</v>
      </c>
      <c r="J38" s="38">
        <v>0.83</v>
      </c>
      <c r="K38" s="22"/>
      <c r="L38" s="22"/>
      <c r="M38" s="22"/>
      <c r="N38" s="22"/>
      <c r="O38" s="22"/>
      <c r="P38" s="22"/>
    </row>
    <row r="39" spans="1:16" ht="39" customHeight="1">
      <c r="A39" s="22"/>
      <c r="B39" s="35"/>
      <c r="C39" s="1218" t="s">
        <v>548</v>
      </c>
      <c r="D39" s="1219"/>
      <c r="E39" s="1220"/>
      <c r="F39" s="36">
        <v>0.3</v>
      </c>
      <c r="G39" s="37">
        <v>0.4</v>
      </c>
      <c r="H39" s="37">
        <v>0.37</v>
      </c>
      <c r="I39" s="37">
        <v>0.28999999999999998</v>
      </c>
      <c r="J39" s="38">
        <v>0.16</v>
      </c>
      <c r="K39" s="22"/>
      <c r="L39" s="22"/>
      <c r="M39" s="22"/>
      <c r="N39" s="22"/>
      <c r="O39" s="22"/>
      <c r="P39" s="22"/>
    </row>
    <row r="40" spans="1:16" ht="39" customHeight="1">
      <c r="A40" s="22"/>
      <c r="B40" s="35"/>
      <c r="C40" s="1218" t="s">
        <v>549</v>
      </c>
      <c r="D40" s="1219"/>
      <c r="E40" s="1220"/>
      <c r="F40" s="36">
        <v>0.05</v>
      </c>
      <c r="G40" s="37">
        <v>0.04</v>
      </c>
      <c r="H40" s="37">
        <v>0.05</v>
      </c>
      <c r="I40" s="37">
        <v>0.05</v>
      </c>
      <c r="J40" s="38">
        <v>0.06</v>
      </c>
      <c r="K40" s="22"/>
      <c r="L40" s="22"/>
      <c r="M40" s="22"/>
      <c r="N40" s="22"/>
      <c r="O40" s="22"/>
      <c r="P40" s="22"/>
    </row>
    <row r="41" spans="1:16" ht="39" customHeight="1">
      <c r="A41" s="22"/>
      <c r="B41" s="35"/>
      <c r="C41" s="1218" t="s">
        <v>550</v>
      </c>
      <c r="D41" s="1219"/>
      <c r="E41" s="1220"/>
      <c r="F41" s="36">
        <v>0.02</v>
      </c>
      <c r="G41" s="37">
        <v>0.02</v>
      </c>
      <c r="H41" s="37">
        <v>0.02</v>
      </c>
      <c r="I41" s="37">
        <v>0.01</v>
      </c>
      <c r="J41" s="38">
        <v>0.04</v>
      </c>
      <c r="K41" s="22"/>
      <c r="L41" s="22"/>
      <c r="M41" s="22"/>
      <c r="N41" s="22"/>
      <c r="O41" s="22"/>
      <c r="P41" s="22"/>
    </row>
    <row r="42" spans="1:16" ht="39" customHeight="1">
      <c r="A42" s="22"/>
      <c r="B42" s="39"/>
      <c r="C42" s="1218" t="s">
        <v>551</v>
      </c>
      <c r="D42" s="1219"/>
      <c r="E42" s="1220"/>
      <c r="F42" s="36" t="s">
        <v>495</v>
      </c>
      <c r="G42" s="37" t="s">
        <v>495</v>
      </c>
      <c r="H42" s="37" t="s">
        <v>495</v>
      </c>
      <c r="I42" s="37" t="s">
        <v>495</v>
      </c>
      <c r="J42" s="38" t="s">
        <v>495</v>
      </c>
      <c r="K42" s="22"/>
      <c r="L42" s="22"/>
      <c r="M42" s="22"/>
      <c r="N42" s="22"/>
      <c r="O42" s="22"/>
      <c r="P42" s="22"/>
    </row>
    <row r="43" spans="1:16" ht="39" customHeight="1" thickBot="1">
      <c r="A43" s="22"/>
      <c r="B43" s="40"/>
      <c r="C43" s="1221" t="s">
        <v>552</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SO9H0D7PWEn2G4C9uNiICNTvaB/cvyxpHMIhiLixdObk2SM6nf7H0aQC+++un1JuH6es6TpxWhAGlPGi/g6OQ==" saltValue="rLQj8EbvcvZyKErF25Ge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4" t="s">
        <v>11</v>
      </c>
      <c r="C45" s="1235"/>
      <c r="D45" s="58"/>
      <c r="E45" s="1240" t="s">
        <v>12</v>
      </c>
      <c r="F45" s="1240"/>
      <c r="G45" s="1240"/>
      <c r="H45" s="1240"/>
      <c r="I45" s="1240"/>
      <c r="J45" s="1241"/>
      <c r="K45" s="59">
        <v>3474</v>
      </c>
      <c r="L45" s="60">
        <v>3493</v>
      </c>
      <c r="M45" s="60">
        <v>3247</v>
      </c>
      <c r="N45" s="60">
        <v>3246</v>
      </c>
      <c r="O45" s="61">
        <v>3265</v>
      </c>
      <c r="P45" s="48"/>
      <c r="Q45" s="48"/>
      <c r="R45" s="48"/>
      <c r="S45" s="48"/>
      <c r="T45" s="48"/>
      <c r="U45" s="48"/>
    </row>
    <row r="46" spans="1:21" ht="30.75" customHeight="1">
      <c r="A46" s="48"/>
      <c r="B46" s="1236"/>
      <c r="C46" s="1237"/>
      <c r="D46" s="62"/>
      <c r="E46" s="1228" t="s">
        <v>13</v>
      </c>
      <c r="F46" s="1228"/>
      <c r="G46" s="1228"/>
      <c r="H46" s="1228"/>
      <c r="I46" s="1228"/>
      <c r="J46" s="1229"/>
      <c r="K46" s="63" t="s">
        <v>495</v>
      </c>
      <c r="L46" s="64" t="s">
        <v>495</v>
      </c>
      <c r="M46" s="64" t="s">
        <v>495</v>
      </c>
      <c r="N46" s="64" t="s">
        <v>495</v>
      </c>
      <c r="O46" s="65" t="s">
        <v>495</v>
      </c>
      <c r="P46" s="48"/>
      <c r="Q46" s="48"/>
      <c r="R46" s="48"/>
      <c r="S46" s="48"/>
      <c r="T46" s="48"/>
      <c r="U46" s="48"/>
    </row>
    <row r="47" spans="1:21" ht="30.75" customHeight="1">
      <c r="A47" s="48"/>
      <c r="B47" s="1236"/>
      <c r="C47" s="1237"/>
      <c r="D47" s="62"/>
      <c r="E47" s="1228" t="s">
        <v>14</v>
      </c>
      <c r="F47" s="1228"/>
      <c r="G47" s="1228"/>
      <c r="H47" s="1228"/>
      <c r="I47" s="1228"/>
      <c r="J47" s="1229"/>
      <c r="K47" s="63" t="s">
        <v>495</v>
      </c>
      <c r="L47" s="64" t="s">
        <v>495</v>
      </c>
      <c r="M47" s="64" t="s">
        <v>495</v>
      </c>
      <c r="N47" s="64" t="s">
        <v>495</v>
      </c>
      <c r="O47" s="65" t="s">
        <v>495</v>
      </c>
      <c r="P47" s="48"/>
      <c r="Q47" s="48"/>
      <c r="R47" s="48"/>
      <c r="S47" s="48"/>
      <c r="T47" s="48"/>
      <c r="U47" s="48"/>
    </row>
    <row r="48" spans="1:21" ht="30.75" customHeight="1">
      <c r="A48" s="48"/>
      <c r="B48" s="1236"/>
      <c r="C48" s="1237"/>
      <c r="D48" s="62"/>
      <c r="E48" s="1228" t="s">
        <v>15</v>
      </c>
      <c r="F48" s="1228"/>
      <c r="G48" s="1228"/>
      <c r="H48" s="1228"/>
      <c r="I48" s="1228"/>
      <c r="J48" s="1229"/>
      <c r="K48" s="63">
        <v>1361</v>
      </c>
      <c r="L48" s="64">
        <v>1322</v>
      </c>
      <c r="M48" s="64">
        <v>1245</v>
      </c>
      <c r="N48" s="64">
        <v>1349</v>
      </c>
      <c r="O48" s="65">
        <v>1393</v>
      </c>
      <c r="P48" s="48"/>
      <c r="Q48" s="48"/>
      <c r="R48" s="48"/>
      <c r="S48" s="48"/>
      <c r="T48" s="48"/>
      <c r="U48" s="48"/>
    </row>
    <row r="49" spans="1:21" ht="30.75" customHeight="1">
      <c r="A49" s="48"/>
      <c r="B49" s="1236"/>
      <c r="C49" s="1237"/>
      <c r="D49" s="62"/>
      <c r="E49" s="1228" t="s">
        <v>16</v>
      </c>
      <c r="F49" s="1228"/>
      <c r="G49" s="1228"/>
      <c r="H49" s="1228"/>
      <c r="I49" s="1228"/>
      <c r="J49" s="1229"/>
      <c r="K49" s="63">
        <v>166</v>
      </c>
      <c r="L49" s="64">
        <v>213</v>
      </c>
      <c r="M49" s="64">
        <v>271</v>
      </c>
      <c r="N49" s="64">
        <v>341</v>
      </c>
      <c r="O49" s="65">
        <v>363</v>
      </c>
      <c r="P49" s="48"/>
      <c r="Q49" s="48"/>
      <c r="R49" s="48"/>
      <c r="S49" s="48"/>
      <c r="T49" s="48"/>
      <c r="U49" s="48"/>
    </row>
    <row r="50" spans="1:21" ht="30.75" customHeight="1">
      <c r="A50" s="48"/>
      <c r="B50" s="1236"/>
      <c r="C50" s="1237"/>
      <c r="D50" s="62"/>
      <c r="E50" s="1228" t="s">
        <v>17</v>
      </c>
      <c r="F50" s="1228"/>
      <c r="G50" s="1228"/>
      <c r="H50" s="1228"/>
      <c r="I50" s="1228"/>
      <c r="J50" s="1229"/>
      <c r="K50" s="63" t="s">
        <v>495</v>
      </c>
      <c r="L50" s="64" t="s">
        <v>495</v>
      </c>
      <c r="M50" s="64" t="s">
        <v>495</v>
      </c>
      <c r="N50" s="64" t="s">
        <v>495</v>
      </c>
      <c r="O50" s="65" t="s">
        <v>495</v>
      </c>
      <c r="P50" s="48"/>
      <c r="Q50" s="48"/>
      <c r="R50" s="48"/>
      <c r="S50" s="48"/>
      <c r="T50" s="48"/>
      <c r="U50" s="48"/>
    </row>
    <row r="51" spans="1:21" ht="30.75" customHeight="1">
      <c r="A51" s="48"/>
      <c r="B51" s="1238"/>
      <c r="C51" s="1239"/>
      <c r="D51" s="66"/>
      <c r="E51" s="1228" t="s">
        <v>18</v>
      </c>
      <c r="F51" s="1228"/>
      <c r="G51" s="1228"/>
      <c r="H51" s="1228"/>
      <c r="I51" s="1228"/>
      <c r="J51" s="1229"/>
      <c r="K51" s="63" t="s">
        <v>495</v>
      </c>
      <c r="L51" s="64" t="s">
        <v>495</v>
      </c>
      <c r="M51" s="64" t="s">
        <v>495</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3481</v>
      </c>
      <c r="L52" s="64">
        <v>3462</v>
      </c>
      <c r="M52" s="64">
        <v>3331</v>
      </c>
      <c r="N52" s="64">
        <v>3475</v>
      </c>
      <c r="O52" s="65">
        <v>3495</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1520</v>
      </c>
      <c r="L53" s="69">
        <v>1566</v>
      </c>
      <c r="M53" s="69">
        <v>1432</v>
      </c>
      <c r="N53" s="69">
        <v>1461</v>
      </c>
      <c r="O53" s="70">
        <v>1526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DG9l5ue8gUSnU0ANlFbxXf66l/Bi6W1WLZvqgr6CUVoualje2sOfMutSqptC5lJ6c98Ps/8ptU8eeThGZwfFQ==" saltValue="hZRHPqOGmjmfOKeqEgKW1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54" t="s">
        <v>24</v>
      </c>
      <c r="C41" s="1255"/>
      <c r="D41" s="81"/>
      <c r="E41" s="1256" t="s">
        <v>25</v>
      </c>
      <c r="F41" s="1256"/>
      <c r="G41" s="1256"/>
      <c r="H41" s="1257"/>
      <c r="I41" s="82">
        <v>27615</v>
      </c>
      <c r="J41" s="83">
        <v>27256</v>
      </c>
      <c r="K41" s="83">
        <v>27588</v>
      </c>
      <c r="L41" s="83">
        <v>26549</v>
      </c>
      <c r="M41" s="84">
        <v>26158</v>
      </c>
    </row>
    <row r="42" spans="2:13" ht="27.75" customHeight="1">
      <c r="B42" s="1244"/>
      <c r="C42" s="1245"/>
      <c r="D42" s="85"/>
      <c r="E42" s="1248" t="s">
        <v>26</v>
      </c>
      <c r="F42" s="1248"/>
      <c r="G42" s="1248"/>
      <c r="H42" s="1249"/>
      <c r="I42" s="86">
        <v>1883</v>
      </c>
      <c r="J42" s="87">
        <v>1609</v>
      </c>
      <c r="K42" s="87" t="s">
        <v>495</v>
      </c>
      <c r="L42" s="87" t="s">
        <v>495</v>
      </c>
      <c r="M42" s="88" t="s">
        <v>495</v>
      </c>
    </row>
    <row r="43" spans="2:13" ht="27.75" customHeight="1">
      <c r="B43" s="1244"/>
      <c r="C43" s="1245"/>
      <c r="D43" s="85"/>
      <c r="E43" s="1248" t="s">
        <v>27</v>
      </c>
      <c r="F43" s="1248"/>
      <c r="G43" s="1248"/>
      <c r="H43" s="1249"/>
      <c r="I43" s="86">
        <v>20631</v>
      </c>
      <c r="J43" s="87">
        <v>20282</v>
      </c>
      <c r="K43" s="87">
        <v>20142</v>
      </c>
      <c r="L43" s="87">
        <v>21708</v>
      </c>
      <c r="M43" s="88">
        <v>20598</v>
      </c>
    </row>
    <row r="44" spans="2:13" ht="27.75" customHeight="1">
      <c r="B44" s="1244"/>
      <c r="C44" s="1245"/>
      <c r="D44" s="85"/>
      <c r="E44" s="1248" t="s">
        <v>28</v>
      </c>
      <c r="F44" s="1248"/>
      <c r="G44" s="1248"/>
      <c r="H44" s="1249"/>
      <c r="I44" s="86">
        <v>2802</v>
      </c>
      <c r="J44" s="87">
        <v>2850</v>
      </c>
      <c r="K44" s="87">
        <v>2847</v>
      </c>
      <c r="L44" s="87">
        <v>2710</v>
      </c>
      <c r="M44" s="88">
        <v>2415</v>
      </c>
    </row>
    <row r="45" spans="2:13" ht="27.75" customHeight="1">
      <c r="B45" s="1244"/>
      <c r="C45" s="1245"/>
      <c r="D45" s="85"/>
      <c r="E45" s="1248" t="s">
        <v>29</v>
      </c>
      <c r="F45" s="1248"/>
      <c r="G45" s="1248"/>
      <c r="H45" s="1249"/>
      <c r="I45" s="86">
        <v>2953</v>
      </c>
      <c r="J45" s="87">
        <v>2855</v>
      </c>
      <c r="K45" s="87">
        <v>2816</v>
      </c>
      <c r="L45" s="87">
        <v>2873</v>
      </c>
      <c r="M45" s="88">
        <v>2909</v>
      </c>
    </row>
    <row r="46" spans="2:13" ht="27.75" customHeight="1">
      <c r="B46" s="1244"/>
      <c r="C46" s="1245"/>
      <c r="D46" s="89"/>
      <c r="E46" s="1248" t="s">
        <v>30</v>
      </c>
      <c r="F46" s="1248"/>
      <c r="G46" s="1248"/>
      <c r="H46" s="1249"/>
      <c r="I46" s="86" t="s">
        <v>495</v>
      </c>
      <c r="J46" s="87" t="s">
        <v>495</v>
      </c>
      <c r="K46" s="87" t="s">
        <v>495</v>
      </c>
      <c r="L46" s="87" t="s">
        <v>495</v>
      </c>
      <c r="M46" s="88" t="s">
        <v>495</v>
      </c>
    </row>
    <row r="47" spans="2:13" ht="27.75" customHeight="1">
      <c r="B47" s="1244"/>
      <c r="C47" s="1245"/>
      <c r="D47" s="90"/>
      <c r="E47" s="1258" t="s">
        <v>31</v>
      </c>
      <c r="F47" s="1259"/>
      <c r="G47" s="1259"/>
      <c r="H47" s="1260"/>
      <c r="I47" s="86" t="s">
        <v>495</v>
      </c>
      <c r="J47" s="87" t="s">
        <v>495</v>
      </c>
      <c r="K47" s="87" t="s">
        <v>495</v>
      </c>
      <c r="L47" s="87" t="s">
        <v>495</v>
      </c>
      <c r="M47" s="88" t="s">
        <v>495</v>
      </c>
    </row>
    <row r="48" spans="2:13" ht="27.75" customHeight="1">
      <c r="B48" s="1244"/>
      <c r="C48" s="1245"/>
      <c r="D48" s="85"/>
      <c r="E48" s="1248" t="s">
        <v>32</v>
      </c>
      <c r="F48" s="1248"/>
      <c r="G48" s="1248"/>
      <c r="H48" s="1249"/>
      <c r="I48" s="86" t="s">
        <v>495</v>
      </c>
      <c r="J48" s="87" t="s">
        <v>495</v>
      </c>
      <c r="K48" s="87" t="s">
        <v>495</v>
      </c>
      <c r="L48" s="87" t="s">
        <v>495</v>
      </c>
      <c r="M48" s="88" t="s">
        <v>495</v>
      </c>
    </row>
    <row r="49" spans="2:13" ht="27.75" customHeight="1">
      <c r="B49" s="1246"/>
      <c r="C49" s="1247"/>
      <c r="D49" s="85"/>
      <c r="E49" s="1248" t="s">
        <v>33</v>
      </c>
      <c r="F49" s="1248"/>
      <c r="G49" s="1248"/>
      <c r="H49" s="1249"/>
      <c r="I49" s="86" t="s">
        <v>495</v>
      </c>
      <c r="J49" s="87" t="s">
        <v>495</v>
      </c>
      <c r="K49" s="87" t="s">
        <v>495</v>
      </c>
      <c r="L49" s="87" t="s">
        <v>495</v>
      </c>
      <c r="M49" s="88" t="s">
        <v>495</v>
      </c>
    </row>
    <row r="50" spans="2:13" ht="27.75" customHeight="1">
      <c r="B50" s="1242" t="s">
        <v>34</v>
      </c>
      <c r="C50" s="1243"/>
      <c r="D50" s="91"/>
      <c r="E50" s="1248" t="s">
        <v>35</v>
      </c>
      <c r="F50" s="1248"/>
      <c r="G50" s="1248"/>
      <c r="H50" s="1249"/>
      <c r="I50" s="86">
        <v>7033</v>
      </c>
      <c r="J50" s="87">
        <v>6257</v>
      </c>
      <c r="K50" s="87">
        <v>6186</v>
      </c>
      <c r="L50" s="87">
        <v>6490</v>
      </c>
      <c r="M50" s="88">
        <v>6204</v>
      </c>
    </row>
    <row r="51" spans="2:13" ht="27.75" customHeight="1">
      <c r="B51" s="1244"/>
      <c r="C51" s="1245"/>
      <c r="D51" s="85"/>
      <c r="E51" s="1248" t="s">
        <v>36</v>
      </c>
      <c r="F51" s="1248"/>
      <c r="G51" s="1248"/>
      <c r="H51" s="1249"/>
      <c r="I51" s="86">
        <v>1569</v>
      </c>
      <c r="J51" s="87">
        <v>1611</v>
      </c>
      <c r="K51" s="87">
        <v>1508</v>
      </c>
      <c r="L51" s="87">
        <v>1337</v>
      </c>
      <c r="M51" s="88">
        <v>1233</v>
      </c>
    </row>
    <row r="52" spans="2:13" ht="27.75" customHeight="1">
      <c r="B52" s="1246"/>
      <c r="C52" s="1247"/>
      <c r="D52" s="85"/>
      <c r="E52" s="1248" t="s">
        <v>37</v>
      </c>
      <c r="F52" s="1248"/>
      <c r="G52" s="1248"/>
      <c r="H52" s="1249"/>
      <c r="I52" s="86">
        <v>33437</v>
      </c>
      <c r="J52" s="87">
        <v>33556</v>
      </c>
      <c r="K52" s="87">
        <v>33276</v>
      </c>
      <c r="L52" s="87">
        <v>34282</v>
      </c>
      <c r="M52" s="88">
        <v>33600</v>
      </c>
    </row>
    <row r="53" spans="2:13" ht="27.75" customHeight="1" thickBot="1">
      <c r="B53" s="1250" t="s">
        <v>38</v>
      </c>
      <c r="C53" s="1251"/>
      <c r="D53" s="92"/>
      <c r="E53" s="1252" t="s">
        <v>39</v>
      </c>
      <c r="F53" s="1252"/>
      <c r="G53" s="1252"/>
      <c r="H53" s="1253"/>
      <c r="I53" s="93">
        <v>13846</v>
      </c>
      <c r="J53" s="94">
        <v>13428</v>
      </c>
      <c r="K53" s="94">
        <v>12423</v>
      </c>
      <c r="L53" s="94">
        <v>11731</v>
      </c>
      <c r="M53" s="95">
        <v>11044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muQeU+PKHq2FIe489iJ99TbgunrIISnK7OFWTEN/b4SURiJMhiH3dE9onMac4m8GxOKXOSVKukxBiJtD4bllg==" saltValue="XLtk1pB7TYdEYnI2dPk4w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540</v>
      </c>
      <c r="G54" s="104" t="s">
        <v>541</v>
      </c>
      <c r="H54" s="105" t="s">
        <v>542</v>
      </c>
    </row>
    <row r="55" spans="2:8" ht="52.5" customHeight="1">
      <c r="B55" s="106"/>
      <c r="C55" s="1269" t="s">
        <v>42</v>
      </c>
      <c r="D55" s="1269"/>
      <c r="E55" s="1270"/>
      <c r="F55" s="107">
        <v>3579</v>
      </c>
      <c r="G55" s="107">
        <v>3836</v>
      </c>
      <c r="H55" s="108">
        <v>3901</v>
      </c>
    </row>
    <row r="56" spans="2:8" ht="52.5" customHeight="1">
      <c r="B56" s="109"/>
      <c r="C56" s="1271" t="s">
        <v>43</v>
      </c>
      <c r="D56" s="1271"/>
      <c r="E56" s="1272"/>
      <c r="F56" s="110">
        <v>1287</v>
      </c>
      <c r="G56" s="110">
        <v>1278</v>
      </c>
      <c r="H56" s="111">
        <v>968</v>
      </c>
    </row>
    <row r="57" spans="2:8" ht="53.25" customHeight="1">
      <c r="B57" s="109"/>
      <c r="C57" s="1273" t="s">
        <v>44</v>
      </c>
      <c r="D57" s="1273"/>
      <c r="E57" s="1274"/>
      <c r="F57" s="112">
        <v>2654</v>
      </c>
      <c r="G57" s="112">
        <v>3093</v>
      </c>
      <c r="H57" s="113">
        <v>3666</v>
      </c>
    </row>
    <row r="58" spans="2:8" ht="45.75" customHeight="1">
      <c r="B58" s="114"/>
      <c r="C58" s="1261" t="s">
        <v>553</v>
      </c>
      <c r="D58" s="1262"/>
      <c r="E58" s="1263"/>
      <c r="F58" s="115">
        <v>1511</v>
      </c>
      <c r="G58" s="115">
        <v>1874</v>
      </c>
      <c r="H58" s="116">
        <v>2417</v>
      </c>
    </row>
    <row r="59" spans="2:8" ht="45.75" customHeight="1">
      <c r="B59" s="114"/>
      <c r="C59" s="1261" t="s">
        <v>554</v>
      </c>
      <c r="D59" s="1262"/>
      <c r="E59" s="1263"/>
      <c r="F59" s="115">
        <v>268</v>
      </c>
      <c r="G59" s="115">
        <v>381</v>
      </c>
      <c r="H59" s="116">
        <v>502</v>
      </c>
    </row>
    <row r="60" spans="2:8" ht="45.75" customHeight="1">
      <c r="B60" s="114"/>
      <c r="C60" s="1261" t="s">
        <v>555</v>
      </c>
      <c r="D60" s="1262"/>
      <c r="E60" s="1263"/>
      <c r="F60" s="115">
        <v>226</v>
      </c>
      <c r="G60" s="115">
        <v>290</v>
      </c>
      <c r="H60" s="116">
        <v>294</v>
      </c>
    </row>
    <row r="61" spans="2:8" ht="45.75" customHeight="1">
      <c r="B61" s="114"/>
      <c r="C61" s="1261" t="s">
        <v>556</v>
      </c>
      <c r="D61" s="1262"/>
      <c r="E61" s="1263"/>
      <c r="F61" s="115">
        <v>427</v>
      </c>
      <c r="G61" s="115">
        <v>332</v>
      </c>
      <c r="H61" s="116">
        <v>254</v>
      </c>
    </row>
    <row r="62" spans="2:8" ht="45.75" customHeight="1" thickBot="1">
      <c r="B62" s="117"/>
      <c r="C62" s="1264" t="s">
        <v>557</v>
      </c>
      <c r="D62" s="1265"/>
      <c r="E62" s="1266"/>
      <c r="F62" s="118">
        <v>93</v>
      </c>
      <c r="G62" s="118">
        <v>83</v>
      </c>
      <c r="H62" s="119">
        <v>73</v>
      </c>
    </row>
    <row r="63" spans="2:8" ht="52.5" customHeight="1" thickBot="1">
      <c r="B63" s="120"/>
      <c r="C63" s="1267" t="s">
        <v>45</v>
      </c>
      <c r="D63" s="1267"/>
      <c r="E63" s="1268"/>
      <c r="F63" s="121">
        <v>7519</v>
      </c>
      <c r="G63" s="121">
        <v>8206</v>
      </c>
      <c r="H63" s="122">
        <v>8534</v>
      </c>
    </row>
    <row r="64" spans="2:8" ht="15" customHeight="1"/>
    <row r="65" ht="0" hidden="1" customHeight="1"/>
    <row r="66" ht="0" hidden="1" customHeight="1"/>
  </sheetData>
  <sheetProtection algorithmName="SHA-512" hashValue="LGRvubfGx7jkmHNCglZDBbeim9O0PqNKHjL8zIxAk0V6zOHUKq9cEmotmStIuFZ23JJcVn16khbBxWGtXA2YZg==" saltValue="WdPz6yZioRX2f+KB9O13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597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7" t="s">
        <v>596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591</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538</v>
      </c>
      <c r="BQ50" s="1290"/>
      <c r="BR50" s="1290"/>
      <c r="BS50" s="1290"/>
      <c r="BT50" s="1290"/>
      <c r="BU50" s="1290"/>
      <c r="BV50" s="1290"/>
      <c r="BW50" s="1290"/>
      <c r="BX50" s="1290" t="s">
        <v>539</v>
      </c>
      <c r="BY50" s="1290"/>
      <c r="BZ50" s="1290"/>
      <c r="CA50" s="1290"/>
      <c r="CB50" s="1290"/>
      <c r="CC50" s="1290"/>
      <c r="CD50" s="1290"/>
      <c r="CE50" s="1290"/>
      <c r="CF50" s="1290" t="s">
        <v>540</v>
      </c>
      <c r="CG50" s="1290"/>
      <c r="CH50" s="1290"/>
      <c r="CI50" s="1290"/>
      <c r="CJ50" s="1290"/>
      <c r="CK50" s="1290"/>
      <c r="CL50" s="1290"/>
      <c r="CM50" s="1290"/>
      <c r="CN50" s="1290" t="s">
        <v>541</v>
      </c>
      <c r="CO50" s="1290"/>
      <c r="CP50" s="1290"/>
      <c r="CQ50" s="1290"/>
      <c r="CR50" s="1290"/>
      <c r="CS50" s="1290"/>
      <c r="CT50" s="1290"/>
      <c r="CU50" s="1290"/>
      <c r="CV50" s="1290" t="s">
        <v>542</v>
      </c>
      <c r="CW50" s="1290"/>
      <c r="CX50" s="1290"/>
      <c r="CY50" s="1290"/>
      <c r="CZ50" s="1290"/>
      <c r="DA50" s="1290"/>
      <c r="DB50" s="1290"/>
      <c r="DC50" s="1290"/>
    </row>
    <row r="51" spans="1:109" ht="13.5" customHeight="1">
      <c r="B51" s="366"/>
      <c r="G51" s="1276"/>
      <c r="H51" s="1276"/>
      <c r="I51" s="1295"/>
      <c r="J51" s="1295"/>
      <c r="K51" s="1291"/>
      <c r="L51" s="1291"/>
      <c r="M51" s="1291"/>
      <c r="N51" s="1291"/>
      <c r="AM51" s="373"/>
      <c r="AN51" s="1292" t="s">
        <v>590</v>
      </c>
      <c r="AO51" s="1292"/>
      <c r="AP51" s="1292"/>
      <c r="AQ51" s="1292"/>
      <c r="AR51" s="1292"/>
      <c r="AS51" s="1292"/>
      <c r="AT51" s="1292"/>
      <c r="AU51" s="1292"/>
      <c r="AV51" s="1292"/>
      <c r="AW51" s="1292"/>
      <c r="AX51" s="1292"/>
      <c r="AY51" s="1292"/>
      <c r="AZ51" s="1292"/>
      <c r="BA51" s="1292"/>
      <c r="BB51" s="1292" t="s">
        <v>588</v>
      </c>
      <c r="BC51" s="1292"/>
      <c r="BD51" s="1292"/>
      <c r="BE51" s="1292"/>
      <c r="BF51" s="1292"/>
      <c r="BG51" s="1292"/>
      <c r="BH51" s="1292"/>
      <c r="BI51" s="1292"/>
      <c r="BJ51" s="1292"/>
      <c r="BK51" s="1292"/>
      <c r="BL51" s="1292"/>
      <c r="BM51" s="1292"/>
      <c r="BN51" s="1292"/>
      <c r="BO51" s="1292"/>
      <c r="BP51" s="1293"/>
      <c r="BQ51" s="1275"/>
      <c r="BR51" s="1275"/>
      <c r="BS51" s="1275"/>
      <c r="BT51" s="1275"/>
      <c r="BU51" s="1275"/>
      <c r="BV51" s="1275"/>
      <c r="BW51" s="1275"/>
      <c r="BX51" s="1293"/>
      <c r="BY51" s="1275"/>
      <c r="BZ51" s="1275"/>
      <c r="CA51" s="1275"/>
      <c r="CB51" s="1275"/>
      <c r="CC51" s="1275"/>
      <c r="CD51" s="1275"/>
      <c r="CE51" s="1275"/>
      <c r="CF51" s="1275">
        <v>110.3</v>
      </c>
      <c r="CG51" s="1275"/>
      <c r="CH51" s="1275"/>
      <c r="CI51" s="1275"/>
      <c r="CJ51" s="1275"/>
      <c r="CK51" s="1275"/>
      <c r="CL51" s="1275"/>
      <c r="CM51" s="1275"/>
      <c r="CN51" s="1275">
        <v>107.4</v>
      </c>
      <c r="CO51" s="1275"/>
      <c r="CP51" s="1275"/>
      <c r="CQ51" s="1275"/>
      <c r="CR51" s="1275"/>
      <c r="CS51" s="1275"/>
      <c r="CT51" s="1275"/>
      <c r="CU51" s="1275"/>
      <c r="CV51" s="1275">
        <v>102.6</v>
      </c>
      <c r="CW51" s="1275"/>
      <c r="CX51" s="1275"/>
      <c r="CY51" s="1275"/>
      <c r="CZ51" s="1275"/>
      <c r="DA51" s="1275"/>
      <c r="DB51" s="1275"/>
      <c r="DC51" s="1275"/>
    </row>
    <row r="52" spans="1:109" ht="13.5">
      <c r="B52" s="366"/>
      <c r="G52" s="1276"/>
      <c r="H52" s="1276"/>
      <c r="I52" s="1295"/>
      <c r="J52" s="1295"/>
      <c r="K52" s="1291"/>
      <c r="L52" s="1291"/>
      <c r="M52" s="1291"/>
      <c r="N52" s="1291"/>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76"/>
      <c r="H53" s="1276"/>
      <c r="I53" s="1286"/>
      <c r="J53" s="1286"/>
      <c r="K53" s="1291"/>
      <c r="L53" s="1291"/>
      <c r="M53" s="1291"/>
      <c r="N53" s="1291"/>
      <c r="AM53" s="373"/>
      <c r="AN53" s="1292"/>
      <c r="AO53" s="1292"/>
      <c r="AP53" s="1292"/>
      <c r="AQ53" s="1292"/>
      <c r="AR53" s="1292"/>
      <c r="AS53" s="1292"/>
      <c r="AT53" s="1292"/>
      <c r="AU53" s="1292"/>
      <c r="AV53" s="1292"/>
      <c r="AW53" s="1292"/>
      <c r="AX53" s="1292"/>
      <c r="AY53" s="1292"/>
      <c r="AZ53" s="1292"/>
      <c r="BA53" s="1292"/>
      <c r="BB53" s="1292" t="s">
        <v>595</v>
      </c>
      <c r="BC53" s="1292"/>
      <c r="BD53" s="1292"/>
      <c r="BE53" s="1292"/>
      <c r="BF53" s="1292"/>
      <c r="BG53" s="1292"/>
      <c r="BH53" s="1292"/>
      <c r="BI53" s="1292"/>
      <c r="BJ53" s="1292"/>
      <c r="BK53" s="1292"/>
      <c r="BL53" s="1292"/>
      <c r="BM53" s="1292"/>
      <c r="BN53" s="1292"/>
      <c r="BO53" s="1292"/>
      <c r="BP53" s="1293"/>
      <c r="BQ53" s="1275"/>
      <c r="BR53" s="1275"/>
      <c r="BS53" s="1275"/>
      <c r="BT53" s="1275"/>
      <c r="BU53" s="1275"/>
      <c r="BV53" s="1275"/>
      <c r="BW53" s="1275"/>
      <c r="BX53" s="1293"/>
      <c r="BY53" s="1275"/>
      <c r="BZ53" s="1275"/>
      <c r="CA53" s="1275"/>
      <c r="CB53" s="1275"/>
      <c r="CC53" s="1275"/>
      <c r="CD53" s="1275"/>
      <c r="CE53" s="1275"/>
      <c r="CF53" s="1275">
        <v>47.4</v>
      </c>
      <c r="CG53" s="1275"/>
      <c r="CH53" s="1275"/>
      <c r="CI53" s="1275"/>
      <c r="CJ53" s="1275"/>
      <c r="CK53" s="1275"/>
      <c r="CL53" s="1275"/>
      <c r="CM53" s="1275"/>
      <c r="CN53" s="1275">
        <v>57.7</v>
      </c>
      <c r="CO53" s="1275"/>
      <c r="CP53" s="1275"/>
      <c r="CQ53" s="1275"/>
      <c r="CR53" s="1275"/>
      <c r="CS53" s="1275"/>
      <c r="CT53" s="1275"/>
      <c r="CU53" s="1275"/>
      <c r="CV53" s="1275">
        <v>59.1</v>
      </c>
      <c r="CW53" s="1275"/>
      <c r="CX53" s="1275"/>
      <c r="CY53" s="1275"/>
      <c r="CZ53" s="1275"/>
      <c r="DA53" s="1275"/>
      <c r="DB53" s="1275"/>
      <c r="DC53" s="1275"/>
    </row>
    <row r="54" spans="1:109" ht="13.5">
      <c r="A54" s="381"/>
      <c r="B54" s="366"/>
      <c r="G54" s="1276"/>
      <c r="H54" s="1276"/>
      <c r="I54" s="1286"/>
      <c r="J54" s="1286"/>
      <c r="K54" s="1291"/>
      <c r="L54" s="1291"/>
      <c r="M54" s="1291"/>
      <c r="N54" s="1291"/>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6"/>
      <c r="H55" s="1286"/>
      <c r="I55" s="1286"/>
      <c r="J55" s="1286"/>
      <c r="K55" s="1291"/>
      <c r="L55" s="1291"/>
      <c r="M55" s="1291"/>
      <c r="N55" s="1291"/>
      <c r="AN55" s="1290" t="s">
        <v>589</v>
      </c>
      <c r="AO55" s="1290"/>
      <c r="AP55" s="1290"/>
      <c r="AQ55" s="1290"/>
      <c r="AR55" s="1290"/>
      <c r="AS55" s="1290"/>
      <c r="AT55" s="1290"/>
      <c r="AU55" s="1290"/>
      <c r="AV55" s="1290"/>
      <c r="AW55" s="1290"/>
      <c r="AX55" s="1290"/>
      <c r="AY55" s="1290"/>
      <c r="AZ55" s="1290"/>
      <c r="BA55" s="1290"/>
      <c r="BB55" s="1292" t="s">
        <v>588</v>
      </c>
      <c r="BC55" s="1292"/>
      <c r="BD55" s="1292"/>
      <c r="BE55" s="1292"/>
      <c r="BF55" s="1292"/>
      <c r="BG55" s="1292"/>
      <c r="BH55" s="1292"/>
      <c r="BI55" s="1292"/>
      <c r="BJ55" s="1292"/>
      <c r="BK55" s="1292"/>
      <c r="BL55" s="1292"/>
      <c r="BM55" s="1292"/>
      <c r="BN55" s="1292"/>
      <c r="BO55" s="1292"/>
      <c r="BP55" s="1293"/>
      <c r="BQ55" s="1275"/>
      <c r="BR55" s="1275"/>
      <c r="BS55" s="1275"/>
      <c r="BT55" s="1275"/>
      <c r="BU55" s="1275"/>
      <c r="BV55" s="1275"/>
      <c r="BW55" s="1275"/>
      <c r="BX55" s="1293"/>
      <c r="BY55" s="1275"/>
      <c r="BZ55" s="1275"/>
      <c r="CA55" s="1275"/>
      <c r="CB55" s="1275"/>
      <c r="CC55" s="1275"/>
      <c r="CD55" s="1275"/>
      <c r="CE55" s="1275"/>
      <c r="CF55" s="1275">
        <v>58.5</v>
      </c>
      <c r="CG55" s="1275"/>
      <c r="CH55" s="1275"/>
      <c r="CI55" s="1275"/>
      <c r="CJ55" s="1275"/>
      <c r="CK55" s="1275"/>
      <c r="CL55" s="1275"/>
      <c r="CM55" s="1275"/>
      <c r="CN55" s="1275">
        <v>54.6</v>
      </c>
      <c r="CO55" s="1275"/>
      <c r="CP55" s="1275"/>
      <c r="CQ55" s="1275"/>
      <c r="CR55" s="1275"/>
      <c r="CS55" s="1275"/>
      <c r="CT55" s="1275"/>
      <c r="CU55" s="1275"/>
      <c r="CV55" s="1275">
        <v>53.2</v>
      </c>
      <c r="CW55" s="1275"/>
      <c r="CX55" s="1275"/>
      <c r="CY55" s="1275"/>
      <c r="CZ55" s="1275"/>
      <c r="DA55" s="1275"/>
      <c r="DB55" s="1275"/>
      <c r="DC55" s="1275"/>
    </row>
    <row r="56" spans="1:109" ht="13.5">
      <c r="A56" s="381"/>
      <c r="B56" s="366"/>
      <c r="G56" s="1286"/>
      <c r="H56" s="1286"/>
      <c r="I56" s="1286"/>
      <c r="J56" s="1286"/>
      <c r="K56" s="1291"/>
      <c r="L56" s="1291"/>
      <c r="M56" s="1291"/>
      <c r="N56" s="1291"/>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6"/>
      <c r="H57" s="1286"/>
      <c r="I57" s="1294"/>
      <c r="J57" s="1294"/>
      <c r="K57" s="1291"/>
      <c r="L57" s="1291"/>
      <c r="M57" s="1291"/>
      <c r="N57" s="1291"/>
      <c r="AM57" s="365"/>
      <c r="AN57" s="1290"/>
      <c r="AO57" s="1290"/>
      <c r="AP57" s="1290"/>
      <c r="AQ57" s="1290"/>
      <c r="AR57" s="1290"/>
      <c r="AS57" s="1290"/>
      <c r="AT57" s="1290"/>
      <c r="AU57" s="1290"/>
      <c r="AV57" s="1290"/>
      <c r="AW57" s="1290"/>
      <c r="AX57" s="1290"/>
      <c r="AY57" s="1290"/>
      <c r="AZ57" s="1290"/>
      <c r="BA57" s="1290"/>
      <c r="BB57" s="1292" t="s">
        <v>595</v>
      </c>
      <c r="BC57" s="1292"/>
      <c r="BD57" s="1292"/>
      <c r="BE57" s="1292"/>
      <c r="BF57" s="1292"/>
      <c r="BG57" s="1292"/>
      <c r="BH57" s="1292"/>
      <c r="BI57" s="1292"/>
      <c r="BJ57" s="1292"/>
      <c r="BK57" s="1292"/>
      <c r="BL57" s="1292"/>
      <c r="BM57" s="1292"/>
      <c r="BN57" s="1292"/>
      <c r="BO57" s="1292"/>
      <c r="BP57" s="1293"/>
      <c r="BQ57" s="1275"/>
      <c r="BR57" s="1275"/>
      <c r="BS57" s="1275"/>
      <c r="BT57" s="1275"/>
      <c r="BU57" s="1275"/>
      <c r="BV57" s="1275"/>
      <c r="BW57" s="1275"/>
      <c r="BX57" s="1293"/>
      <c r="BY57" s="1275"/>
      <c r="BZ57" s="1275"/>
      <c r="CA57" s="1275"/>
      <c r="CB57" s="1275"/>
      <c r="CC57" s="1275"/>
      <c r="CD57" s="1275"/>
      <c r="CE57" s="1275"/>
      <c r="CF57" s="1275">
        <v>52.9</v>
      </c>
      <c r="CG57" s="1275"/>
      <c r="CH57" s="1275"/>
      <c r="CI57" s="1275"/>
      <c r="CJ57" s="1275"/>
      <c r="CK57" s="1275"/>
      <c r="CL57" s="1275"/>
      <c r="CM57" s="1275"/>
      <c r="CN57" s="1275">
        <v>58.3</v>
      </c>
      <c r="CO57" s="1275"/>
      <c r="CP57" s="1275"/>
      <c r="CQ57" s="1275"/>
      <c r="CR57" s="1275"/>
      <c r="CS57" s="1275"/>
      <c r="CT57" s="1275"/>
      <c r="CU57" s="1275"/>
      <c r="CV57" s="1275">
        <v>58.8</v>
      </c>
      <c r="CW57" s="1275"/>
      <c r="CX57" s="1275"/>
      <c r="CY57" s="1275"/>
      <c r="CZ57" s="1275"/>
      <c r="DA57" s="1275"/>
      <c r="DB57" s="1275"/>
      <c r="DC57" s="1275"/>
      <c r="DD57" s="392"/>
      <c r="DE57" s="387"/>
    </row>
    <row r="58" spans="1:109" s="381" customFormat="1" ht="13.5">
      <c r="A58" s="365"/>
      <c r="B58" s="387"/>
      <c r="G58" s="1286"/>
      <c r="H58" s="1286"/>
      <c r="I58" s="1294"/>
      <c r="J58" s="1294"/>
      <c r="K58" s="1291"/>
      <c r="L58" s="1291"/>
      <c r="M58" s="1291"/>
      <c r="N58" s="1291"/>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594</v>
      </c>
    </row>
    <row r="64" spans="1:109" ht="13.5">
      <c r="B64" s="366"/>
      <c r="G64" s="382"/>
      <c r="I64" s="384"/>
      <c r="J64" s="384"/>
      <c r="K64" s="384"/>
      <c r="L64" s="384"/>
      <c r="M64" s="384"/>
      <c r="N64" s="383"/>
      <c r="AM64" s="382"/>
      <c r="AN64" s="382" t="s">
        <v>593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77" t="s">
        <v>592</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5">
      <c r="B66" s="36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5">
      <c r="B67" s="36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5">
      <c r="B68" s="36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5">
      <c r="B69" s="36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591</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538</v>
      </c>
      <c r="BQ72" s="1290"/>
      <c r="BR72" s="1290"/>
      <c r="BS72" s="1290"/>
      <c r="BT72" s="1290"/>
      <c r="BU72" s="1290"/>
      <c r="BV72" s="1290"/>
      <c r="BW72" s="1290"/>
      <c r="BX72" s="1290" t="s">
        <v>539</v>
      </c>
      <c r="BY72" s="1290"/>
      <c r="BZ72" s="1290"/>
      <c r="CA72" s="1290"/>
      <c r="CB72" s="1290"/>
      <c r="CC72" s="1290"/>
      <c r="CD72" s="1290"/>
      <c r="CE72" s="1290"/>
      <c r="CF72" s="1290" t="s">
        <v>540</v>
      </c>
      <c r="CG72" s="1290"/>
      <c r="CH72" s="1290"/>
      <c r="CI72" s="1290"/>
      <c r="CJ72" s="1290"/>
      <c r="CK72" s="1290"/>
      <c r="CL72" s="1290"/>
      <c r="CM72" s="1290"/>
      <c r="CN72" s="1290" t="s">
        <v>541</v>
      </c>
      <c r="CO72" s="1290"/>
      <c r="CP72" s="1290"/>
      <c r="CQ72" s="1290"/>
      <c r="CR72" s="1290"/>
      <c r="CS72" s="1290"/>
      <c r="CT72" s="1290"/>
      <c r="CU72" s="1290"/>
      <c r="CV72" s="1290" t="s">
        <v>542</v>
      </c>
      <c r="CW72" s="1290"/>
      <c r="CX72" s="1290"/>
      <c r="CY72" s="1290"/>
      <c r="CZ72" s="1290"/>
      <c r="DA72" s="1290"/>
      <c r="DB72" s="1290"/>
      <c r="DC72" s="1290"/>
    </row>
    <row r="73" spans="2:107" ht="13.5">
      <c r="B73" s="366"/>
      <c r="G73" s="1276"/>
      <c r="H73" s="1276"/>
      <c r="I73" s="1276"/>
      <c r="J73" s="1276"/>
      <c r="K73" s="1296"/>
      <c r="L73" s="1296"/>
      <c r="M73" s="1296"/>
      <c r="N73" s="1296"/>
      <c r="AM73" s="373"/>
      <c r="AN73" s="1292" t="s">
        <v>590</v>
      </c>
      <c r="AO73" s="1292"/>
      <c r="AP73" s="1292"/>
      <c r="AQ73" s="1292"/>
      <c r="AR73" s="1292"/>
      <c r="AS73" s="1292"/>
      <c r="AT73" s="1292"/>
      <c r="AU73" s="1292"/>
      <c r="AV73" s="1292"/>
      <c r="AW73" s="1292"/>
      <c r="AX73" s="1292"/>
      <c r="AY73" s="1292"/>
      <c r="AZ73" s="1292"/>
      <c r="BA73" s="1292"/>
      <c r="BB73" s="1292" t="s">
        <v>588</v>
      </c>
      <c r="BC73" s="1292"/>
      <c r="BD73" s="1292"/>
      <c r="BE73" s="1292"/>
      <c r="BF73" s="1292"/>
      <c r="BG73" s="1292"/>
      <c r="BH73" s="1292"/>
      <c r="BI73" s="1292"/>
      <c r="BJ73" s="1292"/>
      <c r="BK73" s="1292"/>
      <c r="BL73" s="1292"/>
      <c r="BM73" s="1292"/>
      <c r="BN73" s="1292"/>
      <c r="BO73" s="1292"/>
      <c r="BP73" s="1275">
        <v>121.2</v>
      </c>
      <c r="BQ73" s="1275"/>
      <c r="BR73" s="1275"/>
      <c r="BS73" s="1275"/>
      <c r="BT73" s="1275"/>
      <c r="BU73" s="1275"/>
      <c r="BV73" s="1275"/>
      <c r="BW73" s="1275"/>
      <c r="BX73" s="1275">
        <v>120.3</v>
      </c>
      <c r="BY73" s="1275"/>
      <c r="BZ73" s="1275"/>
      <c r="CA73" s="1275"/>
      <c r="CB73" s="1275"/>
      <c r="CC73" s="1275"/>
      <c r="CD73" s="1275"/>
      <c r="CE73" s="1275"/>
      <c r="CF73" s="1275">
        <v>110.3</v>
      </c>
      <c r="CG73" s="1275"/>
      <c r="CH73" s="1275"/>
      <c r="CI73" s="1275"/>
      <c r="CJ73" s="1275"/>
      <c r="CK73" s="1275"/>
      <c r="CL73" s="1275"/>
      <c r="CM73" s="1275"/>
      <c r="CN73" s="1275">
        <v>107.4</v>
      </c>
      <c r="CO73" s="1275"/>
      <c r="CP73" s="1275"/>
      <c r="CQ73" s="1275"/>
      <c r="CR73" s="1275"/>
      <c r="CS73" s="1275"/>
      <c r="CT73" s="1275"/>
      <c r="CU73" s="1275"/>
      <c r="CV73" s="1275">
        <v>102.6</v>
      </c>
      <c r="CW73" s="1275"/>
      <c r="CX73" s="1275"/>
      <c r="CY73" s="1275"/>
      <c r="CZ73" s="1275"/>
      <c r="DA73" s="1275"/>
      <c r="DB73" s="1275"/>
      <c r="DC73" s="1275"/>
    </row>
    <row r="74" spans="2:107" ht="13.5">
      <c r="B74" s="366"/>
      <c r="G74" s="1276"/>
      <c r="H74" s="1276"/>
      <c r="I74" s="1276"/>
      <c r="J74" s="1276"/>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76"/>
      <c r="H75" s="1276"/>
      <c r="I75" s="1286"/>
      <c r="J75" s="1286"/>
      <c r="K75" s="1291"/>
      <c r="L75" s="1291"/>
      <c r="M75" s="1291"/>
      <c r="N75" s="1291"/>
      <c r="AM75" s="373"/>
      <c r="AN75" s="1292"/>
      <c r="AO75" s="1292"/>
      <c r="AP75" s="1292"/>
      <c r="AQ75" s="1292"/>
      <c r="AR75" s="1292"/>
      <c r="AS75" s="1292"/>
      <c r="AT75" s="1292"/>
      <c r="AU75" s="1292"/>
      <c r="AV75" s="1292"/>
      <c r="AW75" s="1292"/>
      <c r="AX75" s="1292"/>
      <c r="AY75" s="1292"/>
      <c r="AZ75" s="1292"/>
      <c r="BA75" s="1292"/>
      <c r="BB75" s="1292" t="s">
        <v>587</v>
      </c>
      <c r="BC75" s="1292"/>
      <c r="BD75" s="1292"/>
      <c r="BE75" s="1292"/>
      <c r="BF75" s="1292"/>
      <c r="BG75" s="1292"/>
      <c r="BH75" s="1292"/>
      <c r="BI75" s="1292"/>
      <c r="BJ75" s="1292"/>
      <c r="BK75" s="1292"/>
      <c r="BL75" s="1292"/>
      <c r="BM75" s="1292"/>
      <c r="BN75" s="1292"/>
      <c r="BO75" s="1292"/>
      <c r="BP75" s="1275">
        <v>15.1</v>
      </c>
      <c r="BQ75" s="1275"/>
      <c r="BR75" s="1275"/>
      <c r="BS75" s="1275"/>
      <c r="BT75" s="1275"/>
      <c r="BU75" s="1275"/>
      <c r="BV75" s="1275"/>
      <c r="BW75" s="1275"/>
      <c r="BX75" s="1275">
        <v>13.9</v>
      </c>
      <c r="BY75" s="1275"/>
      <c r="BZ75" s="1275"/>
      <c r="CA75" s="1275"/>
      <c r="CB75" s="1275"/>
      <c r="CC75" s="1275"/>
      <c r="CD75" s="1275"/>
      <c r="CE75" s="1275"/>
      <c r="CF75" s="1275">
        <v>13.3</v>
      </c>
      <c r="CG75" s="1275"/>
      <c r="CH75" s="1275"/>
      <c r="CI75" s="1275"/>
      <c r="CJ75" s="1275"/>
      <c r="CK75" s="1275"/>
      <c r="CL75" s="1275"/>
      <c r="CM75" s="1275"/>
      <c r="CN75" s="1275">
        <v>13.3</v>
      </c>
      <c r="CO75" s="1275"/>
      <c r="CP75" s="1275"/>
      <c r="CQ75" s="1275"/>
      <c r="CR75" s="1275"/>
      <c r="CS75" s="1275"/>
      <c r="CT75" s="1275"/>
      <c r="CU75" s="1275"/>
      <c r="CV75" s="1275">
        <v>13.4</v>
      </c>
      <c r="CW75" s="1275"/>
      <c r="CX75" s="1275"/>
      <c r="CY75" s="1275"/>
      <c r="CZ75" s="1275"/>
      <c r="DA75" s="1275"/>
      <c r="DB75" s="1275"/>
      <c r="DC75" s="1275"/>
    </row>
    <row r="76" spans="2:107" ht="13.5">
      <c r="B76" s="366"/>
      <c r="G76" s="1276"/>
      <c r="H76" s="1276"/>
      <c r="I76" s="1286"/>
      <c r="J76" s="1286"/>
      <c r="K76" s="1291"/>
      <c r="L76" s="1291"/>
      <c r="M76" s="1291"/>
      <c r="N76" s="1291"/>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6"/>
      <c r="H77" s="1286"/>
      <c r="I77" s="1286"/>
      <c r="J77" s="1286"/>
      <c r="K77" s="1296"/>
      <c r="L77" s="1296"/>
      <c r="M77" s="1296"/>
      <c r="N77" s="1296"/>
      <c r="AN77" s="1290" t="s">
        <v>589</v>
      </c>
      <c r="AO77" s="1290"/>
      <c r="AP77" s="1290"/>
      <c r="AQ77" s="1290"/>
      <c r="AR77" s="1290"/>
      <c r="AS77" s="1290"/>
      <c r="AT77" s="1290"/>
      <c r="AU77" s="1290"/>
      <c r="AV77" s="1290"/>
      <c r="AW77" s="1290"/>
      <c r="AX77" s="1290"/>
      <c r="AY77" s="1290"/>
      <c r="AZ77" s="1290"/>
      <c r="BA77" s="1290"/>
      <c r="BB77" s="1292" t="s">
        <v>588</v>
      </c>
      <c r="BC77" s="1292"/>
      <c r="BD77" s="1292"/>
      <c r="BE77" s="1292"/>
      <c r="BF77" s="1292"/>
      <c r="BG77" s="1292"/>
      <c r="BH77" s="1292"/>
      <c r="BI77" s="1292"/>
      <c r="BJ77" s="1292"/>
      <c r="BK77" s="1292"/>
      <c r="BL77" s="1292"/>
      <c r="BM77" s="1292"/>
      <c r="BN77" s="1292"/>
      <c r="BO77" s="1292"/>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ht="13.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2" t="s">
        <v>587</v>
      </c>
      <c r="BC79" s="1292"/>
      <c r="BD79" s="1292"/>
      <c r="BE79" s="1292"/>
      <c r="BF79" s="1292"/>
      <c r="BG79" s="1292"/>
      <c r="BH79" s="1292"/>
      <c r="BI79" s="1292"/>
      <c r="BJ79" s="1292"/>
      <c r="BK79" s="1292"/>
      <c r="BL79" s="1292"/>
      <c r="BM79" s="1292"/>
      <c r="BN79" s="1292"/>
      <c r="BO79" s="1292"/>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ht="13.5">
      <c r="B80" s="366"/>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XMT3ewiwifX43Og2m55AOxo6CV0KSvyFVFhnADYm4Nq5JsG5F8zyWFv38Z5SKl2C/watU7hz5VA7ryB1qO6a9g==" saltValue="H7Unj4boGKyFLjYj262Nr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BRN9OLnzQ7uwp5KWxOaB8S6srQf8eEf3JRntxXAPUU3D7LQGvT6PJz2TcDhxNE2gdMRG5F2EkLwuv8Lx6PJ8A==" saltValue="/Hu73x+Gv7FqJznp1vlpV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Ks4yz/xjbAPV4xvhxhCjYMPIYPeRvfStlEj/X2dldDq0/GpsDW1MWb5oZwq0un8f4YhVLLz82kjnPylOsexag==" saltValue="Kc+VyTUCdwIceAx0BjEJP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92920</v>
      </c>
      <c r="E3" s="141"/>
      <c r="F3" s="142">
        <v>90961</v>
      </c>
      <c r="G3" s="143"/>
      <c r="H3" s="144"/>
    </row>
    <row r="4" spans="1:8">
      <c r="A4" s="145"/>
      <c r="B4" s="146"/>
      <c r="C4" s="147"/>
      <c r="D4" s="148">
        <v>74983</v>
      </c>
      <c r="E4" s="149"/>
      <c r="F4" s="150">
        <v>37720</v>
      </c>
      <c r="G4" s="151"/>
      <c r="H4" s="152"/>
    </row>
    <row r="5" spans="1:8">
      <c r="A5" s="133" t="s">
        <v>530</v>
      </c>
      <c r="B5" s="138"/>
      <c r="C5" s="139"/>
      <c r="D5" s="140">
        <v>121797</v>
      </c>
      <c r="E5" s="141"/>
      <c r="F5" s="142">
        <v>106614</v>
      </c>
      <c r="G5" s="143"/>
      <c r="H5" s="144"/>
    </row>
    <row r="6" spans="1:8">
      <c r="A6" s="145"/>
      <c r="B6" s="146"/>
      <c r="C6" s="147"/>
      <c r="D6" s="148">
        <v>86635</v>
      </c>
      <c r="E6" s="149"/>
      <c r="F6" s="150">
        <v>45545</v>
      </c>
      <c r="G6" s="151"/>
      <c r="H6" s="152"/>
    </row>
    <row r="7" spans="1:8">
      <c r="A7" s="133" t="s">
        <v>531</v>
      </c>
      <c r="B7" s="138"/>
      <c r="C7" s="139"/>
      <c r="D7" s="140">
        <v>132400</v>
      </c>
      <c r="E7" s="141"/>
      <c r="F7" s="142">
        <v>85459</v>
      </c>
      <c r="G7" s="143"/>
      <c r="H7" s="144"/>
    </row>
    <row r="8" spans="1:8">
      <c r="A8" s="145"/>
      <c r="B8" s="146"/>
      <c r="C8" s="147"/>
      <c r="D8" s="148">
        <v>95950</v>
      </c>
      <c r="E8" s="149"/>
      <c r="F8" s="150">
        <v>44378</v>
      </c>
      <c r="G8" s="151"/>
      <c r="H8" s="152"/>
    </row>
    <row r="9" spans="1:8">
      <c r="A9" s="133" t="s">
        <v>532</v>
      </c>
      <c r="B9" s="138"/>
      <c r="C9" s="139"/>
      <c r="D9" s="140">
        <v>63092</v>
      </c>
      <c r="E9" s="141"/>
      <c r="F9" s="142">
        <v>83280</v>
      </c>
      <c r="G9" s="143"/>
      <c r="H9" s="144"/>
    </row>
    <row r="10" spans="1:8">
      <c r="A10" s="145"/>
      <c r="B10" s="146"/>
      <c r="C10" s="147"/>
      <c r="D10" s="148">
        <v>39713</v>
      </c>
      <c r="E10" s="149"/>
      <c r="F10" s="150">
        <v>43123</v>
      </c>
      <c r="G10" s="151"/>
      <c r="H10" s="152"/>
    </row>
    <row r="11" spans="1:8">
      <c r="A11" s="133" t="s">
        <v>533</v>
      </c>
      <c r="B11" s="138"/>
      <c r="C11" s="139"/>
      <c r="D11" s="140">
        <v>84585</v>
      </c>
      <c r="E11" s="141"/>
      <c r="F11" s="142">
        <v>88968</v>
      </c>
      <c r="G11" s="143"/>
      <c r="H11" s="144"/>
    </row>
    <row r="12" spans="1:8">
      <c r="A12" s="145"/>
      <c r="B12" s="146"/>
      <c r="C12" s="153"/>
      <c r="D12" s="148">
        <v>46484</v>
      </c>
      <c r="E12" s="149"/>
      <c r="F12" s="150">
        <v>45482</v>
      </c>
      <c r="G12" s="151"/>
      <c r="H12" s="152"/>
    </row>
    <row r="13" spans="1:8">
      <c r="A13" s="133"/>
      <c r="B13" s="138"/>
      <c r="C13" s="154"/>
      <c r="D13" s="155">
        <v>98959</v>
      </c>
      <c r="E13" s="156"/>
      <c r="F13" s="157">
        <v>91056</v>
      </c>
      <c r="G13" s="158"/>
      <c r="H13" s="144"/>
    </row>
    <row r="14" spans="1:8">
      <c r="A14" s="145"/>
      <c r="B14" s="146"/>
      <c r="C14" s="147"/>
      <c r="D14" s="148">
        <v>68753</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4.0199999999999996</v>
      </c>
      <c r="C19" s="159">
        <f>ROUND(VALUE(SUBSTITUTE(実質収支比率等に係る経年分析!G$48,"▲","-")),2)</f>
        <v>4.4000000000000004</v>
      </c>
      <c r="D19" s="159">
        <f>ROUND(VALUE(SUBSTITUTE(実質収支比率等に係る経年分析!H$48,"▲","-")),2)</f>
        <v>3.57</v>
      </c>
      <c r="E19" s="159">
        <f>ROUND(VALUE(SUBSTITUTE(実質収支比率等に係る経年分析!I$48,"▲","-")),2)</f>
        <v>3.31</v>
      </c>
      <c r="F19" s="159">
        <f>ROUND(VALUE(SUBSTITUTE(実質収支比率等に係る経年分析!J$48,"▲","-")),2)</f>
        <v>3.66</v>
      </c>
    </row>
    <row r="20" spans="1:11">
      <c r="A20" s="159" t="s">
        <v>49</v>
      </c>
      <c r="B20" s="159">
        <f>ROUND(VALUE(SUBSTITUTE(実質収支比率等に係る経年分析!F$47,"▲","-")),2)</f>
        <v>22.19</v>
      </c>
      <c r="C20" s="159">
        <f>ROUND(VALUE(SUBSTITUTE(実質収支比率等に係る経年分析!G$47,"▲","-")),2)</f>
        <v>22.58</v>
      </c>
      <c r="D20" s="159">
        <f>ROUND(VALUE(SUBSTITUTE(実質収支比率等に係る経年分析!H$47,"▲","-")),2)</f>
        <v>24.84</v>
      </c>
      <c r="E20" s="159">
        <f>ROUND(VALUE(SUBSTITUTE(実質収支比率等に係る経年分析!I$47,"▲","-")),2)</f>
        <v>27.02</v>
      </c>
      <c r="F20" s="159">
        <f>ROUND(VALUE(SUBSTITUTE(実質収支比率等に係る経年分析!J$47,"▲","-")),2)</f>
        <v>27.78</v>
      </c>
    </row>
    <row r="21" spans="1:11">
      <c r="A21" s="159" t="s">
        <v>50</v>
      </c>
      <c r="B21" s="159">
        <f>IF(ISNUMBER(VALUE(SUBSTITUTE(実質収支比率等に係る経年分析!F$49,"▲","-"))),ROUND(VALUE(SUBSTITUTE(実質収支比率等に係る経年分析!F$49,"▲","-")),2),NA())</f>
        <v>2.42</v>
      </c>
      <c r="C21" s="159">
        <f>IF(ISNUMBER(VALUE(SUBSTITUTE(実質収支比率等に係る経年分析!G$49,"▲","-"))),ROUND(VALUE(SUBSTITUTE(実質収支比率等に係る経年分析!G$49,"▲","-")),2),NA())</f>
        <v>2.8</v>
      </c>
      <c r="D21" s="159">
        <f>IF(ISNUMBER(VALUE(SUBSTITUTE(実質収支比率等に係る経年分析!H$49,"▲","-"))),ROUND(VALUE(SUBSTITUTE(実質収支比率等に係る経年分析!H$49,"▲","-")),2),NA())</f>
        <v>2.61</v>
      </c>
      <c r="E21" s="159">
        <f>IF(ISNUMBER(VALUE(SUBSTITUTE(実質収支比率等に係る経年分析!I$49,"▲","-"))),ROUND(VALUE(SUBSTITUTE(実質収支比率等に係る経年分析!I$49,"▲","-")),2),NA())</f>
        <v>1.49</v>
      </c>
      <c r="F21" s="159">
        <f>IF(ISNUMBER(VALUE(SUBSTITUTE(実質収支比率等に係る経年分析!J$49,"▲","-"))),ROUND(VALUE(SUBSTITUTE(実質収支比率等に係る経年分析!J$49,"▲","-")),2),NA())</f>
        <v>0.78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市営バス運行事業特別会計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0.05</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0.06</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0.48</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0.83</v>
      </c>
    </row>
    <row r="33" spans="1:16">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0.96</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1.17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3.62</v>
      </c>
    </row>
    <row r="36" spans="1:16">
      <c r="A36" s="160" t="str">
        <f>IF(連結実質赤字比率に係る赤字・黒字の構成分析!C$34="",NA(),連結実質赤字比率に係る赤字・黒字の構成分析!C$34)</f>
        <v>上水道事業会計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14.33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15.21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16.23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17.649999999999999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3481</v>
      </c>
      <c r="E42" s="161"/>
      <c r="F42" s="161"/>
      <c r="G42" s="161">
        <f>'実質公債費比率（分子）の構造'!L$52</f>
        <v>3462</v>
      </c>
      <c r="H42" s="161"/>
      <c r="I42" s="161"/>
      <c r="J42" s="161">
        <f>'実質公債費比率（分子）の構造'!M$52</f>
        <v>3331</v>
      </c>
      <c r="K42" s="161"/>
      <c r="L42" s="161"/>
      <c r="M42" s="161">
        <f>'実質公債費比率（分子）の構造'!N$52</f>
        <v>3475</v>
      </c>
      <c r="N42" s="161"/>
      <c r="O42" s="161"/>
      <c r="P42" s="161">
        <f>'実質公債費比率（分子）の構造'!O$52</f>
        <v>3495</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166</v>
      </c>
      <c r="C45" s="161"/>
      <c r="D45" s="161"/>
      <c r="E45" s="161">
        <f>'実質公債費比率（分子）の構造'!L$49</f>
        <v>213</v>
      </c>
      <c r="F45" s="161"/>
      <c r="G45" s="161"/>
      <c r="H45" s="161">
        <f>'実質公債費比率（分子）の構造'!M$49</f>
        <v>271</v>
      </c>
      <c r="I45" s="161"/>
      <c r="J45" s="161"/>
      <c r="K45" s="161">
        <f>'実質公債費比率（分子）の構造'!N$49</f>
        <v>341</v>
      </c>
      <c r="L45" s="161"/>
      <c r="M45" s="161"/>
      <c r="N45" s="161">
        <f>'実質公債費比率（分子）の構造'!O$49</f>
        <v>363</v>
      </c>
      <c r="O45" s="161"/>
      <c r="P45" s="161"/>
    </row>
    <row r="46" spans="1:16">
      <c r="A46" s="161" t="s">
        <v>61</v>
      </c>
      <c r="B46" s="161">
        <f>'実質公債費比率（分子）の構造'!K$48</f>
        <v>1361</v>
      </c>
      <c r="C46" s="161"/>
      <c r="D46" s="161"/>
      <c r="E46" s="161">
        <f>'実質公債費比率（分子）の構造'!L$48</f>
        <v>1322</v>
      </c>
      <c r="F46" s="161"/>
      <c r="G46" s="161"/>
      <c r="H46" s="161">
        <f>'実質公債費比率（分子）の構造'!M$48</f>
        <v>1245</v>
      </c>
      <c r="I46" s="161"/>
      <c r="J46" s="161"/>
      <c r="K46" s="161">
        <f>'実質公債費比率（分子）の構造'!N$48</f>
        <v>1349</v>
      </c>
      <c r="L46" s="161"/>
      <c r="M46" s="161"/>
      <c r="N46" s="161">
        <f>'実質公債費比率（分子）の構造'!O$48</f>
        <v>1393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3474</v>
      </c>
      <c r="C49" s="161"/>
      <c r="D49" s="161"/>
      <c r="E49" s="161">
        <f>'実質公債費比率（分子）の構造'!L$45</f>
        <v>3493</v>
      </c>
      <c r="F49" s="161"/>
      <c r="G49" s="161"/>
      <c r="H49" s="161">
        <f>'実質公債費比率（分子）の構造'!M$45</f>
        <v>3247</v>
      </c>
      <c r="I49" s="161"/>
      <c r="J49" s="161"/>
      <c r="K49" s="161">
        <f>'実質公債費比率（分子）の構造'!N$45</f>
        <v>3246</v>
      </c>
      <c r="L49" s="161"/>
      <c r="M49" s="161"/>
      <c r="N49" s="161">
        <f>'実質公債費比率（分子）の構造'!O$45</f>
        <v>3265</v>
      </c>
      <c r="O49" s="161"/>
      <c r="P49" s="161"/>
    </row>
    <row r="50" spans="1:16">
      <c r="A50" s="161" t="s">
        <v>65</v>
      </c>
      <c r="B50" s="161" t="e">
        <f>NA()</f>
        <v>#N/A</v>
      </c>
      <c r="C50" s="161">
        <f>IF(ISNUMBER('実質公債費比率（分子）の構造'!K$53),'実質公債費比率（分子）の構造'!K$53,NA())</f>
        <v>1520</v>
      </c>
      <c r="D50" s="161" t="e">
        <f>NA()</f>
        <v>#N/A</v>
      </c>
      <c r="E50" s="161" t="e">
        <f>NA()</f>
        <v>#N/A</v>
      </c>
      <c r="F50" s="161">
        <f>IF(ISNUMBER('実質公債費比率（分子）の構造'!L$53),'実質公債費比率（分子）の構造'!L$53,NA())</f>
        <v>1566</v>
      </c>
      <c r="G50" s="161" t="e">
        <f>NA()</f>
        <v>#N/A</v>
      </c>
      <c r="H50" s="161" t="e">
        <f>NA()</f>
        <v>#N/A</v>
      </c>
      <c r="I50" s="161">
        <f>IF(ISNUMBER('実質公債費比率（分子）の構造'!M$53),'実質公債費比率（分子）の構造'!M$53,NA())</f>
        <v>1432</v>
      </c>
      <c r="J50" s="161" t="e">
        <f>NA()</f>
        <v>#N/A</v>
      </c>
      <c r="K50" s="161" t="e">
        <f>NA()</f>
        <v>#N/A</v>
      </c>
      <c r="L50" s="161">
        <f>IF(ISNUMBER('実質公債費比率（分子）の構造'!N$53),'実質公債費比率（分子）の構造'!N$53,NA())</f>
        <v>1461</v>
      </c>
      <c r="M50" s="161" t="e">
        <f>NA()</f>
        <v>#N/A</v>
      </c>
      <c r="N50" s="161" t="e">
        <f>NA()</f>
        <v>#N/A</v>
      </c>
      <c r="O50" s="161">
        <f>IF(ISNUMBER('実質公債費比率（分子）の構造'!O$53),'実質公債費比率（分子）の構造'!O$53,NA())</f>
        <v>1526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33437</v>
      </c>
      <c r="E56" s="160"/>
      <c r="F56" s="160"/>
      <c r="G56" s="160">
        <f>'将来負担比率（分子）の構造'!J$52</f>
        <v>33556</v>
      </c>
      <c r="H56" s="160"/>
      <c r="I56" s="160"/>
      <c r="J56" s="160">
        <f>'将来負担比率（分子）の構造'!K$52</f>
        <v>33276</v>
      </c>
      <c r="K56" s="160"/>
      <c r="L56" s="160"/>
      <c r="M56" s="160">
        <f>'将来負担比率（分子）の構造'!L$52</f>
        <v>34282</v>
      </c>
      <c r="N56" s="160"/>
      <c r="O56" s="160"/>
      <c r="P56" s="160">
        <f>'将来負担比率（分子）の構造'!M$52</f>
        <v>33600</v>
      </c>
    </row>
    <row r="57" spans="1:16">
      <c r="A57" s="160" t="s">
        <v>36</v>
      </c>
      <c r="B57" s="160"/>
      <c r="C57" s="160"/>
      <c r="D57" s="160">
        <f>'将来負担比率（分子）の構造'!I$51</f>
        <v>1569</v>
      </c>
      <c r="E57" s="160"/>
      <c r="F57" s="160"/>
      <c r="G57" s="160">
        <f>'将来負担比率（分子）の構造'!J$51</f>
        <v>1611</v>
      </c>
      <c r="H57" s="160"/>
      <c r="I57" s="160"/>
      <c r="J57" s="160">
        <f>'将来負担比率（分子）の構造'!K$51</f>
        <v>1508</v>
      </c>
      <c r="K57" s="160"/>
      <c r="L57" s="160"/>
      <c r="M57" s="160">
        <f>'将来負担比率（分子）の構造'!L$51</f>
        <v>1337</v>
      </c>
      <c r="N57" s="160"/>
      <c r="O57" s="160"/>
      <c r="P57" s="160">
        <f>'将来負担比率（分子）の構造'!M$51</f>
        <v>1233</v>
      </c>
    </row>
    <row r="58" spans="1:16">
      <c r="A58" s="160" t="s">
        <v>35</v>
      </c>
      <c r="B58" s="160"/>
      <c r="C58" s="160"/>
      <c r="D58" s="160">
        <f>'将来負担比率（分子）の構造'!I$50</f>
        <v>7033</v>
      </c>
      <c r="E58" s="160"/>
      <c r="F58" s="160"/>
      <c r="G58" s="160">
        <f>'将来負担比率（分子）の構造'!J$50</f>
        <v>6257</v>
      </c>
      <c r="H58" s="160"/>
      <c r="I58" s="160"/>
      <c r="J58" s="160">
        <f>'将来負担比率（分子）の構造'!K$50</f>
        <v>6186</v>
      </c>
      <c r="K58" s="160"/>
      <c r="L58" s="160"/>
      <c r="M58" s="160">
        <f>'将来負担比率（分子）の構造'!L$50</f>
        <v>6490</v>
      </c>
      <c r="N58" s="160"/>
      <c r="O58" s="160"/>
      <c r="P58" s="160">
        <f>'将来負担比率（分子）の構造'!M$50</f>
        <v>6204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2953</v>
      </c>
      <c r="C62" s="160"/>
      <c r="D62" s="160"/>
      <c r="E62" s="160">
        <f>'将来負担比率（分子）の構造'!J$45</f>
        <v>2855</v>
      </c>
      <c r="F62" s="160"/>
      <c r="G62" s="160"/>
      <c r="H62" s="160">
        <f>'将来負担比率（分子）の構造'!K$45</f>
        <v>2816</v>
      </c>
      <c r="I62" s="160"/>
      <c r="J62" s="160"/>
      <c r="K62" s="160">
        <f>'将来負担比率（分子）の構造'!L$45</f>
        <v>2873</v>
      </c>
      <c r="L62" s="160"/>
      <c r="M62" s="160"/>
      <c r="N62" s="160">
        <f>'将来負担比率（分子）の構造'!M$45</f>
        <v>2909</v>
      </c>
      <c r="O62" s="160"/>
      <c r="P62" s="160"/>
    </row>
    <row r="63" spans="1:16">
      <c r="A63" s="160" t="s">
        <v>28</v>
      </c>
      <c r="B63" s="160">
        <f>'将来負担比率（分子）の構造'!I$44</f>
        <v>2802</v>
      </c>
      <c r="C63" s="160"/>
      <c r="D63" s="160"/>
      <c r="E63" s="160">
        <f>'将来負担比率（分子）の構造'!J$44</f>
        <v>2850</v>
      </c>
      <c r="F63" s="160"/>
      <c r="G63" s="160"/>
      <c r="H63" s="160">
        <f>'将来負担比率（分子）の構造'!K$44</f>
        <v>2847</v>
      </c>
      <c r="I63" s="160"/>
      <c r="J63" s="160"/>
      <c r="K63" s="160">
        <f>'将来負担比率（分子）の構造'!L$44</f>
        <v>2710</v>
      </c>
      <c r="L63" s="160"/>
      <c r="M63" s="160"/>
      <c r="N63" s="160">
        <f>'将来負担比率（分子）の構造'!M$44</f>
        <v>2415</v>
      </c>
      <c r="O63" s="160"/>
      <c r="P63" s="160"/>
    </row>
    <row r="64" spans="1:16">
      <c r="A64" s="160" t="s">
        <v>27</v>
      </c>
      <c r="B64" s="160">
        <f>'将来負担比率（分子）の構造'!I$43</f>
        <v>20631</v>
      </c>
      <c r="C64" s="160"/>
      <c r="D64" s="160"/>
      <c r="E64" s="160">
        <f>'将来負担比率（分子）の構造'!J$43</f>
        <v>20282</v>
      </c>
      <c r="F64" s="160"/>
      <c r="G64" s="160"/>
      <c r="H64" s="160">
        <f>'将来負担比率（分子）の構造'!K$43</f>
        <v>20142</v>
      </c>
      <c r="I64" s="160"/>
      <c r="J64" s="160"/>
      <c r="K64" s="160">
        <f>'将来負担比率（分子）の構造'!L$43</f>
        <v>21708</v>
      </c>
      <c r="L64" s="160"/>
      <c r="M64" s="160"/>
      <c r="N64" s="160">
        <f>'将来負担比率（分子）の構造'!M$43</f>
        <v>20598</v>
      </c>
      <c r="O64" s="160"/>
      <c r="P64" s="160"/>
    </row>
    <row r="65" spans="1:16">
      <c r="A65" s="160" t="s">
        <v>26</v>
      </c>
      <c r="B65" s="160">
        <f>'将来負担比率（分子）の構造'!I$42</f>
        <v>1883</v>
      </c>
      <c r="C65" s="160"/>
      <c r="D65" s="160"/>
      <c r="E65" s="160">
        <f>'将来負担比率（分子）の構造'!J$42</f>
        <v>1609</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27615</v>
      </c>
      <c r="C66" s="160"/>
      <c r="D66" s="160"/>
      <c r="E66" s="160">
        <f>'将来負担比率（分子）の構造'!J$41</f>
        <v>27256</v>
      </c>
      <c r="F66" s="160"/>
      <c r="G66" s="160"/>
      <c r="H66" s="160">
        <f>'将来負担比率（分子）の構造'!K$41</f>
        <v>27588</v>
      </c>
      <c r="I66" s="160"/>
      <c r="J66" s="160"/>
      <c r="K66" s="160">
        <f>'将来負担比率（分子）の構造'!L$41</f>
        <v>26549</v>
      </c>
      <c r="L66" s="160"/>
      <c r="M66" s="160"/>
      <c r="N66" s="160">
        <f>'将来負担比率（分子）の構造'!M$41</f>
        <v>26158</v>
      </c>
      <c r="O66" s="160"/>
      <c r="P66" s="160"/>
    </row>
    <row r="67" spans="1:16">
      <c r="A67" s="160" t="s">
        <v>69</v>
      </c>
      <c r="B67" s="160" t="e">
        <f>NA()</f>
        <v>#N/A</v>
      </c>
      <c r="C67" s="160">
        <f>IF(ISNUMBER('将来負担比率（分子）の構造'!I$53), IF('将来負担比率（分子）の構造'!I$53 &lt; 0, 0, '将来負担比率（分子）の構造'!I$53), NA())</f>
        <v>13846</v>
      </c>
      <c r="D67" s="160" t="e">
        <f>NA()</f>
        <v>#N/A</v>
      </c>
      <c r="E67" s="160" t="e">
        <f>NA()</f>
        <v>#N/A</v>
      </c>
      <c r="F67" s="160">
        <f>IF(ISNUMBER('将来負担比率（分子）の構造'!J$53), IF('将来負担比率（分子）の構造'!J$53 &lt; 0, 0, '将来負担比率（分子）の構造'!J$53), NA())</f>
        <v>13428</v>
      </c>
      <c r="G67" s="160" t="e">
        <f>NA()</f>
        <v>#N/A</v>
      </c>
      <c r="H67" s="160" t="e">
        <f>NA()</f>
        <v>#N/A</v>
      </c>
      <c r="I67" s="160">
        <f>IF(ISNUMBER('将来負担比率（分子）の構造'!K$53), IF('将来負担比率（分子）の構造'!K$53 &lt; 0, 0, '将来負担比率（分子）の構造'!K$53), NA())</f>
        <v>12423</v>
      </c>
      <c r="J67" s="160" t="e">
        <f>NA()</f>
        <v>#N/A</v>
      </c>
      <c r="K67" s="160" t="e">
        <f>NA()</f>
        <v>#N/A</v>
      </c>
      <c r="L67" s="160">
        <f>IF(ISNUMBER('将来負担比率（分子）の構造'!L$53), IF('将来負担比率（分子）の構造'!L$53 &lt; 0, 0, '将来負担比率（分子）の構造'!L$53), NA())</f>
        <v>11731</v>
      </c>
      <c r="M67" s="160" t="e">
        <f>NA()</f>
        <v>#N/A</v>
      </c>
      <c r="N67" s="160" t="e">
        <f>NA()</f>
        <v>#N/A</v>
      </c>
      <c r="O67" s="160">
        <f>IF(ISNUMBER('将来負担比率（分子）の構造'!M$53), IF('将来負担比率（分子）の構造'!M$53 &lt; 0, 0, '将来負担比率（分子）の構造'!M$53), NA())</f>
        <v>11044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3579</v>
      </c>
      <c r="C72" s="164">
        <f>基金残高に係る経年分析!G55</f>
        <v>3836</v>
      </c>
      <c r="D72" s="164">
        <f>基金残高に係る経年分析!H55</f>
        <v>3901</v>
      </c>
    </row>
    <row r="73" spans="1:16">
      <c r="A73" s="163" t="s">
        <v>72</v>
      </c>
      <c r="B73" s="164">
        <f>基金残高に係る経年分析!F56</f>
        <v>1287</v>
      </c>
      <c r="C73" s="164">
        <f>基金残高に係る経年分析!G56</f>
        <v>1278</v>
      </c>
      <c r="D73" s="164">
        <f>基金残高に係る経年分析!H56</f>
        <v>968</v>
      </c>
    </row>
    <row r="74" spans="1:16">
      <c r="A74" s="163" t="s">
        <v>73</v>
      </c>
      <c r="B74" s="164">
        <f>基金残高に係る経年分析!F57</f>
        <v>2654</v>
      </c>
      <c r="C74" s="164">
        <f>基金残高に係る経年分析!G57</f>
        <v>3093</v>
      </c>
      <c r="D74" s="164">
        <f>基金残高に係る経年分析!H57</f>
        <v>3666</v>
      </c>
    </row>
  </sheetData>
  <sheetProtection algorithmName="SHA-512" hashValue="iBQ8tZ1K94nvhYb5ItSkuE9JxzarAziKMHHAwmOEdB9hm86oYndAXPOu/Ah5AiNMSpei8QQKOVgU49cvsWof9Q==" saltValue="OFlwtFREqWXM3/XIhRQ2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4197719</v>
      </c>
      <c r="S5" s="707"/>
      <c r="T5" s="707"/>
      <c r="U5" s="707"/>
      <c r="V5" s="707"/>
      <c r="W5" s="707"/>
      <c r="X5" s="707"/>
      <c r="Y5" s="753"/>
      <c r="Z5" s="771">
        <v>18</v>
      </c>
      <c r="AA5" s="771"/>
      <c r="AB5" s="771"/>
      <c r="AC5" s="771"/>
      <c r="AD5" s="772">
        <v>4089729</v>
      </c>
      <c r="AE5" s="772"/>
      <c r="AF5" s="772"/>
      <c r="AG5" s="772"/>
      <c r="AH5" s="772"/>
      <c r="AI5" s="772"/>
      <c r="AJ5" s="772"/>
      <c r="AK5" s="772"/>
      <c r="AL5" s="754">
        <v>30</v>
      </c>
      <c r="AM5" s="723"/>
      <c r="AN5" s="723"/>
      <c r="AO5" s="755"/>
      <c r="AP5" s="740" t="s">
        <v>220</v>
      </c>
      <c r="AQ5" s="741"/>
      <c r="AR5" s="741"/>
      <c r="AS5" s="741"/>
      <c r="AT5" s="741"/>
      <c r="AU5" s="741"/>
      <c r="AV5" s="741"/>
      <c r="AW5" s="741"/>
      <c r="AX5" s="741"/>
      <c r="AY5" s="741"/>
      <c r="AZ5" s="741"/>
      <c r="BA5" s="741"/>
      <c r="BB5" s="741"/>
      <c r="BC5" s="741"/>
      <c r="BD5" s="741"/>
      <c r="BE5" s="741"/>
      <c r="BF5" s="742"/>
      <c r="BG5" s="641">
        <v>4089729</v>
      </c>
      <c r="BH5" s="644"/>
      <c r="BI5" s="644"/>
      <c r="BJ5" s="644"/>
      <c r="BK5" s="644"/>
      <c r="BL5" s="644"/>
      <c r="BM5" s="644"/>
      <c r="BN5" s="645"/>
      <c r="BO5" s="703">
        <v>97.4</v>
      </c>
      <c r="BP5" s="703"/>
      <c r="BQ5" s="703"/>
      <c r="BR5" s="703"/>
      <c r="BS5" s="704">
        <v>189947</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196959</v>
      </c>
      <c r="S6" s="644"/>
      <c r="T6" s="644"/>
      <c r="U6" s="644"/>
      <c r="V6" s="644"/>
      <c r="W6" s="644"/>
      <c r="X6" s="644"/>
      <c r="Y6" s="645"/>
      <c r="Z6" s="703">
        <v>0.8</v>
      </c>
      <c r="AA6" s="703"/>
      <c r="AB6" s="703"/>
      <c r="AC6" s="703"/>
      <c r="AD6" s="704">
        <v>196959</v>
      </c>
      <c r="AE6" s="704"/>
      <c r="AF6" s="704"/>
      <c r="AG6" s="704"/>
      <c r="AH6" s="704"/>
      <c r="AI6" s="704"/>
      <c r="AJ6" s="704"/>
      <c r="AK6" s="704"/>
      <c r="AL6" s="646">
        <v>1.4</v>
      </c>
      <c r="AM6" s="647"/>
      <c r="AN6" s="647"/>
      <c r="AO6" s="705"/>
      <c r="AP6" s="638" t="s">
        <v>225</v>
      </c>
      <c r="AQ6" s="639"/>
      <c r="AR6" s="639"/>
      <c r="AS6" s="639"/>
      <c r="AT6" s="639"/>
      <c r="AU6" s="639"/>
      <c r="AV6" s="639"/>
      <c r="AW6" s="639"/>
      <c r="AX6" s="639"/>
      <c r="AY6" s="639"/>
      <c r="AZ6" s="639"/>
      <c r="BA6" s="639"/>
      <c r="BB6" s="639"/>
      <c r="BC6" s="639"/>
      <c r="BD6" s="639"/>
      <c r="BE6" s="639"/>
      <c r="BF6" s="640"/>
      <c r="BG6" s="641">
        <v>4089729</v>
      </c>
      <c r="BH6" s="644"/>
      <c r="BI6" s="644"/>
      <c r="BJ6" s="644"/>
      <c r="BK6" s="644"/>
      <c r="BL6" s="644"/>
      <c r="BM6" s="644"/>
      <c r="BN6" s="645"/>
      <c r="BO6" s="703">
        <v>97.4</v>
      </c>
      <c r="BP6" s="703"/>
      <c r="BQ6" s="703"/>
      <c r="BR6" s="703"/>
      <c r="BS6" s="704">
        <v>189947</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224595</v>
      </c>
      <c r="CS6" s="644"/>
      <c r="CT6" s="644"/>
      <c r="CU6" s="644"/>
      <c r="CV6" s="644"/>
      <c r="CW6" s="644"/>
      <c r="CX6" s="644"/>
      <c r="CY6" s="645"/>
      <c r="CZ6" s="754">
        <v>1</v>
      </c>
      <c r="DA6" s="723"/>
      <c r="DB6" s="723"/>
      <c r="DC6" s="757"/>
      <c r="DD6" s="649" t="s">
        <v>122</v>
      </c>
      <c r="DE6" s="644"/>
      <c r="DF6" s="644"/>
      <c r="DG6" s="644"/>
      <c r="DH6" s="644"/>
      <c r="DI6" s="644"/>
      <c r="DJ6" s="644"/>
      <c r="DK6" s="644"/>
      <c r="DL6" s="644"/>
      <c r="DM6" s="644"/>
      <c r="DN6" s="644"/>
      <c r="DO6" s="644"/>
      <c r="DP6" s="645"/>
      <c r="DQ6" s="649">
        <v>224564</v>
      </c>
      <c r="DR6" s="644"/>
      <c r="DS6" s="644"/>
      <c r="DT6" s="644"/>
      <c r="DU6" s="644"/>
      <c r="DV6" s="644"/>
      <c r="DW6" s="644"/>
      <c r="DX6" s="644"/>
      <c r="DY6" s="644"/>
      <c r="DZ6" s="644"/>
      <c r="EA6" s="644"/>
      <c r="EB6" s="644"/>
      <c r="EC6" s="684"/>
    </row>
    <row r="7" spans="2:143" ht="11.25" customHeight="1">
      <c r="B7" s="638" t="s">
        <v>227</v>
      </c>
      <c r="C7" s="639"/>
      <c r="D7" s="639"/>
      <c r="E7" s="639"/>
      <c r="F7" s="639"/>
      <c r="G7" s="639"/>
      <c r="H7" s="639"/>
      <c r="I7" s="639"/>
      <c r="J7" s="639"/>
      <c r="K7" s="639"/>
      <c r="L7" s="639"/>
      <c r="M7" s="639"/>
      <c r="N7" s="639"/>
      <c r="O7" s="639"/>
      <c r="P7" s="639"/>
      <c r="Q7" s="640"/>
      <c r="R7" s="641">
        <v>6249</v>
      </c>
      <c r="S7" s="644"/>
      <c r="T7" s="644"/>
      <c r="U7" s="644"/>
      <c r="V7" s="644"/>
      <c r="W7" s="644"/>
      <c r="X7" s="644"/>
      <c r="Y7" s="645"/>
      <c r="Z7" s="703">
        <v>0</v>
      </c>
      <c r="AA7" s="703"/>
      <c r="AB7" s="703"/>
      <c r="AC7" s="703"/>
      <c r="AD7" s="704">
        <v>6249</v>
      </c>
      <c r="AE7" s="704"/>
      <c r="AF7" s="704"/>
      <c r="AG7" s="704"/>
      <c r="AH7" s="704"/>
      <c r="AI7" s="704"/>
      <c r="AJ7" s="704"/>
      <c r="AK7" s="704"/>
      <c r="AL7" s="646">
        <v>0</v>
      </c>
      <c r="AM7" s="647"/>
      <c r="AN7" s="647"/>
      <c r="AO7" s="705"/>
      <c r="AP7" s="638" t="s">
        <v>228</v>
      </c>
      <c r="AQ7" s="639"/>
      <c r="AR7" s="639"/>
      <c r="AS7" s="639"/>
      <c r="AT7" s="639"/>
      <c r="AU7" s="639"/>
      <c r="AV7" s="639"/>
      <c r="AW7" s="639"/>
      <c r="AX7" s="639"/>
      <c r="AY7" s="639"/>
      <c r="AZ7" s="639"/>
      <c r="BA7" s="639"/>
      <c r="BB7" s="639"/>
      <c r="BC7" s="639"/>
      <c r="BD7" s="639"/>
      <c r="BE7" s="639"/>
      <c r="BF7" s="640"/>
      <c r="BG7" s="641">
        <v>1437330</v>
      </c>
      <c r="BH7" s="644"/>
      <c r="BI7" s="644"/>
      <c r="BJ7" s="644"/>
      <c r="BK7" s="644"/>
      <c r="BL7" s="644"/>
      <c r="BM7" s="644"/>
      <c r="BN7" s="645"/>
      <c r="BO7" s="703">
        <v>34.200000000000003</v>
      </c>
      <c r="BP7" s="703"/>
      <c r="BQ7" s="703"/>
      <c r="BR7" s="703"/>
      <c r="BS7" s="704">
        <v>29389</v>
      </c>
      <c r="BT7" s="704"/>
      <c r="BU7" s="704"/>
      <c r="BV7" s="704"/>
      <c r="BW7" s="704"/>
      <c r="BX7" s="704"/>
      <c r="BY7" s="704"/>
      <c r="BZ7" s="704"/>
      <c r="CA7" s="704"/>
      <c r="CB7" s="745"/>
      <c r="CD7" s="685" t="s">
        <v>229</v>
      </c>
      <c r="CE7" s="682"/>
      <c r="CF7" s="682"/>
      <c r="CG7" s="682"/>
      <c r="CH7" s="682"/>
      <c r="CI7" s="682"/>
      <c r="CJ7" s="682"/>
      <c r="CK7" s="682"/>
      <c r="CL7" s="682"/>
      <c r="CM7" s="682"/>
      <c r="CN7" s="682"/>
      <c r="CO7" s="682"/>
      <c r="CP7" s="682"/>
      <c r="CQ7" s="683"/>
      <c r="CR7" s="641">
        <v>4186738</v>
      </c>
      <c r="CS7" s="644"/>
      <c r="CT7" s="644"/>
      <c r="CU7" s="644"/>
      <c r="CV7" s="644"/>
      <c r="CW7" s="644"/>
      <c r="CX7" s="644"/>
      <c r="CY7" s="645"/>
      <c r="CZ7" s="703">
        <v>18.600000000000001</v>
      </c>
      <c r="DA7" s="703"/>
      <c r="DB7" s="703"/>
      <c r="DC7" s="703"/>
      <c r="DD7" s="649">
        <v>576354</v>
      </c>
      <c r="DE7" s="644"/>
      <c r="DF7" s="644"/>
      <c r="DG7" s="644"/>
      <c r="DH7" s="644"/>
      <c r="DI7" s="644"/>
      <c r="DJ7" s="644"/>
      <c r="DK7" s="644"/>
      <c r="DL7" s="644"/>
      <c r="DM7" s="644"/>
      <c r="DN7" s="644"/>
      <c r="DO7" s="644"/>
      <c r="DP7" s="645"/>
      <c r="DQ7" s="649">
        <v>2411629</v>
      </c>
      <c r="DR7" s="644"/>
      <c r="DS7" s="644"/>
      <c r="DT7" s="644"/>
      <c r="DU7" s="644"/>
      <c r="DV7" s="644"/>
      <c r="DW7" s="644"/>
      <c r="DX7" s="644"/>
      <c r="DY7" s="644"/>
      <c r="DZ7" s="644"/>
      <c r="EA7" s="644"/>
      <c r="EB7" s="644"/>
      <c r="EC7" s="684"/>
    </row>
    <row r="8" spans="2:143" ht="11.25" customHeight="1">
      <c r="B8" s="638" t="s">
        <v>230</v>
      </c>
      <c r="C8" s="639"/>
      <c r="D8" s="639"/>
      <c r="E8" s="639"/>
      <c r="F8" s="639"/>
      <c r="G8" s="639"/>
      <c r="H8" s="639"/>
      <c r="I8" s="639"/>
      <c r="J8" s="639"/>
      <c r="K8" s="639"/>
      <c r="L8" s="639"/>
      <c r="M8" s="639"/>
      <c r="N8" s="639"/>
      <c r="O8" s="639"/>
      <c r="P8" s="639"/>
      <c r="Q8" s="640"/>
      <c r="R8" s="641">
        <v>23236</v>
      </c>
      <c r="S8" s="644"/>
      <c r="T8" s="644"/>
      <c r="U8" s="644"/>
      <c r="V8" s="644"/>
      <c r="W8" s="644"/>
      <c r="X8" s="644"/>
      <c r="Y8" s="645"/>
      <c r="Z8" s="703">
        <v>0.1</v>
      </c>
      <c r="AA8" s="703"/>
      <c r="AB8" s="703"/>
      <c r="AC8" s="703"/>
      <c r="AD8" s="704">
        <v>23236</v>
      </c>
      <c r="AE8" s="704"/>
      <c r="AF8" s="704"/>
      <c r="AG8" s="704"/>
      <c r="AH8" s="704"/>
      <c r="AI8" s="704"/>
      <c r="AJ8" s="704"/>
      <c r="AK8" s="704"/>
      <c r="AL8" s="646">
        <v>0.2</v>
      </c>
      <c r="AM8" s="647"/>
      <c r="AN8" s="647"/>
      <c r="AO8" s="705"/>
      <c r="AP8" s="638" t="s">
        <v>231</v>
      </c>
      <c r="AQ8" s="639"/>
      <c r="AR8" s="639"/>
      <c r="AS8" s="639"/>
      <c r="AT8" s="639"/>
      <c r="AU8" s="639"/>
      <c r="AV8" s="639"/>
      <c r="AW8" s="639"/>
      <c r="AX8" s="639"/>
      <c r="AY8" s="639"/>
      <c r="AZ8" s="639"/>
      <c r="BA8" s="639"/>
      <c r="BB8" s="639"/>
      <c r="BC8" s="639"/>
      <c r="BD8" s="639"/>
      <c r="BE8" s="639"/>
      <c r="BF8" s="640"/>
      <c r="BG8" s="641">
        <v>51134</v>
      </c>
      <c r="BH8" s="644"/>
      <c r="BI8" s="644"/>
      <c r="BJ8" s="644"/>
      <c r="BK8" s="644"/>
      <c r="BL8" s="644"/>
      <c r="BM8" s="644"/>
      <c r="BN8" s="645"/>
      <c r="BO8" s="703">
        <v>1.2</v>
      </c>
      <c r="BP8" s="703"/>
      <c r="BQ8" s="703"/>
      <c r="BR8" s="703"/>
      <c r="BS8" s="649" t="s">
        <v>122</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5882700</v>
      </c>
      <c r="CS8" s="644"/>
      <c r="CT8" s="644"/>
      <c r="CU8" s="644"/>
      <c r="CV8" s="644"/>
      <c r="CW8" s="644"/>
      <c r="CX8" s="644"/>
      <c r="CY8" s="645"/>
      <c r="CZ8" s="703">
        <v>26.1</v>
      </c>
      <c r="DA8" s="703"/>
      <c r="DB8" s="703"/>
      <c r="DC8" s="703"/>
      <c r="DD8" s="649">
        <v>81480</v>
      </c>
      <c r="DE8" s="644"/>
      <c r="DF8" s="644"/>
      <c r="DG8" s="644"/>
      <c r="DH8" s="644"/>
      <c r="DI8" s="644"/>
      <c r="DJ8" s="644"/>
      <c r="DK8" s="644"/>
      <c r="DL8" s="644"/>
      <c r="DM8" s="644"/>
      <c r="DN8" s="644"/>
      <c r="DO8" s="644"/>
      <c r="DP8" s="645"/>
      <c r="DQ8" s="649">
        <v>3484857</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22953</v>
      </c>
      <c r="S9" s="644"/>
      <c r="T9" s="644"/>
      <c r="U9" s="644"/>
      <c r="V9" s="644"/>
      <c r="W9" s="644"/>
      <c r="X9" s="644"/>
      <c r="Y9" s="645"/>
      <c r="Z9" s="703">
        <v>0.1</v>
      </c>
      <c r="AA9" s="703"/>
      <c r="AB9" s="703"/>
      <c r="AC9" s="703"/>
      <c r="AD9" s="704">
        <v>22953</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1166868</v>
      </c>
      <c r="BH9" s="644"/>
      <c r="BI9" s="644"/>
      <c r="BJ9" s="644"/>
      <c r="BK9" s="644"/>
      <c r="BL9" s="644"/>
      <c r="BM9" s="644"/>
      <c r="BN9" s="645"/>
      <c r="BO9" s="703">
        <v>27.8</v>
      </c>
      <c r="BP9" s="703"/>
      <c r="BQ9" s="703"/>
      <c r="BR9" s="703"/>
      <c r="BS9" s="649" t="s">
        <v>235</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1789957</v>
      </c>
      <c r="CS9" s="644"/>
      <c r="CT9" s="644"/>
      <c r="CU9" s="644"/>
      <c r="CV9" s="644"/>
      <c r="CW9" s="644"/>
      <c r="CX9" s="644"/>
      <c r="CY9" s="645"/>
      <c r="CZ9" s="703">
        <v>7.9</v>
      </c>
      <c r="DA9" s="703"/>
      <c r="DB9" s="703"/>
      <c r="DC9" s="703"/>
      <c r="DD9" s="649">
        <v>27822</v>
      </c>
      <c r="DE9" s="644"/>
      <c r="DF9" s="644"/>
      <c r="DG9" s="644"/>
      <c r="DH9" s="644"/>
      <c r="DI9" s="644"/>
      <c r="DJ9" s="644"/>
      <c r="DK9" s="644"/>
      <c r="DL9" s="644"/>
      <c r="DM9" s="644"/>
      <c r="DN9" s="644"/>
      <c r="DO9" s="644"/>
      <c r="DP9" s="645"/>
      <c r="DQ9" s="649">
        <v>1617578</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122</v>
      </c>
      <c r="AA10" s="703"/>
      <c r="AB10" s="703"/>
      <c r="AC10" s="703"/>
      <c r="AD10" s="704" t="s">
        <v>122</v>
      </c>
      <c r="AE10" s="704"/>
      <c r="AF10" s="704"/>
      <c r="AG10" s="704"/>
      <c r="AH10" s="704"/>
      <c r="AI10" s="704"/>
      <c r="AJ10" s="704"/>
      <c r="AK10" s="704"/>
      <c r="AL10" s="646" t="s">
        <v>122</v>
      </c>
      <c r="AM10" s="647"/>
      <c r="AN10" s="647"/>
      <c r="AO10" s="705"/>
      <c r="AP10" s="638" t="s">
        <v>238</v>
      </c>
      <c r="AQ10" s="639"/>
      <c r="AR10" s="639"/>
      <c r="AS10" s="639"/>
      <c r="AT10" s="639"/>
      <c r="AU10" s="639"/>
      <c r="AV10" s="639"/>
      <c r="AW10" s="639"/>
      <c r="AX10" s="639"/>
      <c r="AY10" s="639"/>
      <c r="AZ10" s="639"/>
      <c r="BA10" s="639"/>
      <c r="BB10" s="639"/>
      <c r="BC10" s="639"/>
      <c r="BD10" s="639"/>
      <c r="BE10" s="639"/>
      <c r="BF10" s="640"/>
      <c r="BG10" s="641">
        <v>83887</v>
      </c>
      <c r="BH10" s="644"/>
      <c r="BI10" s="644"/>
      <c r="BJ10" s="644"/>
      <c r="BK10" s="644"/>
      <c r="BL10" s="644"/>
      <c r="BM10" s="644"/>
      <c r="BN10" s="645"/>
      <c r="BO10" s="703">
        <v>2</v>
      </c>
      <c r="BP10" s="703"/>
      <c r="BQ10" s="703"/>
      <c r="BR10" s="703"/>
      <c r="BS10" s="649" t="s">
        <v>122</v>
      </c>
      <c r="BT10" s="644"/>
      <c r="BU10" s="644"/>
      <c r="BV10" s="644"/>
      <c r="BW10" s="644"/>
      <c r="BX10" s="644"/>
      <c r="BY10" s="644"/>
      <c r="BZ10" s="644"/>
      <c r="CA10" s="644"/>
      <c r="CB10" s="684"/>
      <c r="CD10" s="685" t="s">
        <v>239</v>
      </c>
      <c r="CE10" s="682"/>
      <c r="CF10" s="682"/>
      <c r="CG10" s="682"/>
      <c r="CH10" s="682"/>
      <c r="CI10" s="682"/>
      <c r="CJ10" s="682"/>
      <c r="CK10" s="682"/>
      <c r="CL10" s="682"/>
      <c r="CM10" s="682"/>
      <c r="CN10" s="682"/>
      <c r="CO10" s="682"/>
      <c r="CP10" s="682"/>
      <c r="CQ10" s="683"/>
      <c r="CR10" s="641">
        <v>8440</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8440</v>
      </c>
      <c r="DR10" s="644"/>
      <c r="DS10" s="644"/>
      <c r="DT10" s="644"/>
      <c r="DU10" s="644"/>
      <c r="DV10" s="644"/>
      <c r="DW10" s="644"/>
      <c r="DX10" s="644"/>
      <c r="DY10" s="644"/>
      <c r="DZ10" s="644"/>
      <c r="EA10" s="644"/>
      <c r="EB10" s="644"/>
      <c r="EC10" s="684"/>
    </row>
    <row r="11" spans="2:143" ht="11.25" customHeight="1">
      <c r="B11" s="638" t="s">
        <v>240</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235</v>
      </c>
      <c r="AA11" s="703"/>
      <c r="AB11" s="703"/>
      <c r="AC11" s="703"/>
      <c r="AD11" s="704" t="s">
        <v>122</v>
      </c>
      <c r="AE11" s="704"/>
      <c r="AF11" s="704"/>
      <c r="AG11" s="704"/>
      <c r="AH11" s="704"/>
      <c r="AI11" s="704"/>
      <c r="AJ11" s="704"/>
      <c r="AK11" s="704"/>
      <c r="AL11" s="646" t="s">
        <v>122</v>
      </c>
      <c r="AM11" s="647"/>
      <c r="AN11" s="647"/>
      <c r="AO11" s="705"/>
      <c r="AP11" s="638" t="s">
        <v>241</v>
      </c>
      <c r="AQ11" s="639"/>
      <c r="AR11" s="639"/>
      <c r="AS11" s="639"/>
      <c r="AT11" s="639"/>
      <c r="AU11" s="639"/>
      <c r="AV11" s="639"/>
      <c r="AW11" s="639"/>
      <c r="AX11" s="639"/>
      <c r="AY11" s="639"/>
      <c r="AZ11" s="639"/>
      <c r="BA11" s="639"/>
      <c r="BB11" s="639"/>
      <c r="BC11" s="639"/>
      <c r="BD11" s="639"/>
      <c r="BE11" s="639"/>
      <c r="BF11" s="640"/>
      <c r="BG11" s="641">
        <v>135441</v>
      </c>
      <c r="BH11" s="644"/>
      <c r="BI11" s="644"/>
      <c r="BJ11" s="644"/>
      <c r="BK11" s="644"/>
      <c r="BL11" s="644"/>
      <c r="BM11" s="644"/>
      <c r="BN11" s="645"/>
      <c r="BO11" s="703">
        <v>3.2</v>
      </c>
      <c r="BP11" s="703"/>
      <c r="BQ11" s="703"/>
      <c r="BR11" s="703"/>
      <c r="BS11" s="649">
        <v>29389</v>
      </c>
      <c r="BT11" s="644"/>
      <c r="BU11" s="644"/>
      <c r="BV11" s="644"/>
      <c r="BW11" s="644"/>
      <c r="BX11" s="644"/>
      <c r="BY11" s="644"/>
      <c r="BZ11" s="644"/>
      <c r="CA11" s="644"/>
      <c r="CB11" s="684"/>
      <c r="CD11" s="685" t="s">
        <v>242</v>
      </c>
      <c r="CE11" s="682"/>
      <c r="CF11" s="682"/>
      <c r="CG11" s="682"/>
      <c r="CH11" s="682"/>
      <c r="CI11" s="682"/>
      <c r="CJ11" s="682"/>
      <c r="CK11" s="682"/>
      <c r="CL11" s="682"/>
      <c r="CM11" s="682"/>
      <c r="CN11" s="682"/>
      <c r="CO11" s="682"/>
      <c r="CP11" s="682"/>
      <c r="CQ11" s="683"/>
      <c r="CR11" s="641">
        <v>1400770</v>
      </c>
      <c r="CS11" s="644"/>
      <c r="CT11" s="644"/>
      <c r="CU11" s="644"/>
      <c r="CV11" s="644"/>
      <c r="CW11" s="644"/>
      <c r="CX11" s="644"/>
      <c r="CY11" s="645"/>
      <c r="CZ11" s="703">
        <v>6.2</v>
      </c>
      <c r="DA11" s="703"/>
      <c r="DB11" s="703"/>
      <c r="DC11" s="703"/>
      <c r="DD11" s="649">
        <v>403484</v>
      </c>
      <c r="DE11" s="644"/>
      <c r="DF11" s="644"/>
      <c r="DG11" s="644"/>
      <c r="DH11" s="644"/>
      <c r="DI11" s="644"/>
      <c r="DJ11" s="644"/>
      <c r="DK11" s="644"/>
      <c r="DL11" s="644"/>
      <c r="DM11" s="644"/>
      <c r="DN11" s="644"/>
      <c r="DO11" s="644"/>
      <c r="DP11" s="645"/>
      <c r="DQ11" s="649">
        <v>736049</v>
      </c>
      <c r="DR11" s="644"/>
      <c r="DS11" s="644"/>
      <c r="DT11" s="644"/>
      <c r="DU11" s="644"/>
      <c r="DV11" s="644"/>
      <c r="DW11" s="644"/>
      <c r="DX11" s="644"/>
      <c r="DY11" s="644"/>
      <c r="DZ11" s="644"/>
      <c r="EA11" s="644"/>
      <c r="EB11" s="644"/>
      <c r="EC11" s="684"/>
    </row>
    <row r="12" spans="2:143" ht="11.25" customHeight="1">
      <c r="B12" s="638" t="s">
        <v>243</v>
      </c>
      <c r="C12" s="639"/>
      <c r="D12" s="639"/>
      <c r="E12" s="639"/>
      <c r="F12" s="639"/>
      <c r="G12" s="639"/>
      <c r="H12" s="639"/>
      <c r="I12" s="639"/>
      <c r="J12" s="639"/>
      <c r="K12" s="639"/>
      <c r="L12" s="639"/>
      <c r="M12" s="639"/>
      <c r="N12" s="639"/>
      <c r="O12" s="639"/>
      <c r="P12" s="639"/>
      <c r="Q12" s="640"/>
      <c r="R12" s="641">
        <v>577551</v>
      </c>
      <c r="S12" s="644"/>
      <c r="T12" s="644"/>
      <c r="U12" s="644"/>
      <c r="V12" s="644"/>
      <c r="W12" s="644"/>
      <c r="X12" s="644"/>
      <c r="Y12" s="645"/>
      <c r="Z12" s="703">
        <v>2.5</v>
      </c>
      <c r="AA12" s="703"/>
      <c r="AB12" s="703"/>
      <c r="AC12" s="703"/>
      <c r="AD12" s="704">
        <v>577551</v>
      </c>
      <c r="AE12" s="704"/>
      <c r="AF12" s="704"/>
      <c r="AG12" s="704"/>
      <c r="AH12" s="704"/>
      <c r="AI12" s="704"/>
      <c r="AJ12" s="704"/>
      <c r="AK12" s="704"/>
      <c r="AL12" s="646">
        <v>4.2</v>
      </c>
      <c r="AM12" s="647"/>
      <c r="AN12" s="647"/>
      <c r="AO12" s="705"/>
      <c r="AP12" s="638" t="s">
        <v>244</v>
      </c>
      <c r="AQ12" s="639"/>
      <c r="AR12" s="639"/>
      <c r="AS12" s="639"/>
      <c r="AT12" s="639"/>
      <c r="AU12" s="639"/>
      <c r="AV12" s="639"/>
      <c r="AW12" s="639"/>
      <c r="AX12" s="639"/>
      <c r="AY12" s="639"/>
      <c r="AZ12" s="639"/>
      <c r="BA12" s="639"/>
      <c r="BB12" s="639"/>
      <c r="BC12" s="639"/>
      <c r="BD12" s="639"/>
      <c r="BE12" s="639"/>
      <c r="BF12" s="640"/>
      <c r="BG12" s="641">
        <v>2381143</v>
      </c>
      <c r="BH12" s="644"/>
      <c r="BI12" s="644"/>
      <c r="BJ12" s="644"/>
      <c r="BK12" s="644"/>
      <c r="BL12" s="644"/>
      <c r="BM12" s="644"/>
      <c r="BN12" s="645"/>
      <c r="BO12" s="703">
        <v>56.7</v>
      </c>
      <c r="BP12" s="703"/>
      <c r="BQ12" s="703"/>
      <c r="BR12" s="703"/>
      <c r="BS12" s="649">
        <v>160558</v>
      </c>
      <c r="BT12" s="644"/>
      <c r="BU12" s="644"/>
      <c r="BV12" s="644"/>
      <c r="BW12" s="644"/>
      <c r="BX12" s="644"/>
      <c r="BY12" s="644"/>
      <c r="BZ12" s="644"/>
      <c r="CA12" s="644"/>
      <c r="CB12" s="684"/>
      <c r="CD12" s="685" t="s">
        <v>245</v>
      </c>
      <c r="CE12" s="682"/>
      <c r="CF12" s="682"/>
      <c r="CG12" s="682"/>
      <c r="CH12" s="682"/>
      <c r="CI12" s="682"/>
      <c r="CJ12" s="682"/>
      <c r="CK12" s="682"/>
      <c r="CL12" s="682"/>
      <c r="CM12" s="682"/>
      <c r="CN12" s="682"/>
      <c r="CO12" s="682"/>
      <c r="CP12" s="682"/>
      <c r="CQ12" s="683"/>
      <c r="CR12" s="641">
        <v>116444</v>
      </c>
      <c r="CS12" s="644"/>
      <c r="CT12" s="644"/>
      <c r="CU12" s="644"/>
      <c r="CV12" s="644"/>
      <c r="CW12" s="644"/>
      <c r="CX12" s="644"/>
      <c r="CY12" s="645"/>
      <c r="CZ12" s="703">
        <v>0.5</v>
      </c>
      <c r="DA12" s="703"/>
      <c r="DB12" s="703"/>
      <c r="DC12" s="703"/>
      <c r="DD12" s="649">
        <v>4421</v>
      </c>
      <c r="DE12" s="644"/>
      <c r="DF12" s="644"/>
      <c r="DG12" s="644"/>
      <c r="DH12" s="644"/>
      <c r="DI12" s="644"/>
      <c r="DJ12" s="644"/>
      <c r="DK12" s="644"/>
      <c r="DL12" s="644"/>
      <c r="DM12" s="644"/>
      <c r="DN12" s="644"/>
      <c r="DO12" s="644"/>
      <c r="DP12" s="645"/>
      <c r="DQ12" s="649">
        <v>113227</v>
      </c>
      <c r="DR12" s="644"/>
      <c r="DS12" s="644"/>
      <c r="DT12" s="644"/>
      <c r="DU12" s="644"/>
      <c r="DV12" s="644"/>
      <c r="DW12" s="644"/>
      <c r="DX12" s="644"/>
      <c r="DY12" s="644"/>
      <c r="DZ12" s="644"/>
      <c r="EA12" s="644"/>
      <c r="EB12" s="644"/>
      <c r="EC12" s="684"/>
    </row>
    <row r="13" spans="2:143" ht="11.25" customHeight="1">
      <c r="B13" s="638" t="s">
        <v>246</v>
      </c>
      <c r="C13" s="639"/>
      <c r="D13" s="639"/>
      <c r="E13" s="639"/>
      <c r="F13" s="639"/>
      <c r="G13" s="639"/>
      <c r="H13" s="639"/>
      <c r="I13" s="639"/>
      <c r="J13" s="639"/>
      <c r="K13" s="639"/>
      <c r="L13" s="639"/>
      <c r="M13" s="639"/>
      <c r="N13" s="639"/>
      <c r="O13" s="639"/>
      <c r="P13" s="639"/>
      <c r="Q13" s="640"/>
      <c r="R13" s="641">
        <v>29373</v>
      </c>
      <c r="S13" s="644"/>
      <c r="T13" s="644"/>
      <c r="U13" s="644"/>
      <c r="V13" s="644"/>
      <c r="W13" s="644"/>
      <c r="X13" s="644"/>
      <c r="Y13" s="645"/>
      <c r="Z13" s="703">
        <v>0.1</v>
      </c>
      <c r="AA13" s="703"/>
      <c r="AB13" s="703"/>
      <c r="AC13" s="703"/>
      <c r="AD13" s="704">
        <v>29373</v>
      </c>
      <c r="AE13" s="704"/>
      <c r="AF13" s="704"/>
      <c r="AG13" s="704"/>
      <c r="AH13" s="704"/>
      <c r="AI13" s="704"/>
      <c r="AJ13" s="704"/>
      <c r="AK13" s="704"/>
      <c r="AL13" s="646">
        <v>0.2</v>
      </c>
      <c r="AM13" s="647"/>
      <c r="AN13" s="647"/>
      <c r="AO13" s="705"/>
      <c r="AP13" s="638" t="s">
        <v>247</v>
      </c>
      <c r="AQ13" s="639"/>
      <c r="AR13" s="639"/>
      <c r="AS13" s="639"/>
      <c r="AT13" s="639"/>
      <c r="AU13" s="639"/>
      <c r="AV13" s="639"/>
      <c r="AW13" s="639"/>
      <c r="AX13" s="639"/>
      <c r="AY13" s="639"/>
      <c r="AZ13" s="639"/>
      <c r="BA13" s="639"/>
      <c r="BB13" s="639"/>
      <c r="BC13" s="639"/>
      <c r="BD13" s="639"/>
      <c r="BE13" s="639"/>
      <c r="BF13" s="640"/>
      <c r="BG13" s="641">
        <v>2367086</v>
      </c>
      <c r="BH13" s="644"/>
      <c r="BI13" s="644"/>
      <c r="BJ13" s="644"/>
      <c r="BK13" s="644"/>
      <c r="BL13" s="644"/>
      <c r="BM13" s="644"/>
      <c r="BN13" s="645"/>
      <c r="BO13" s="703">
        <v>56.4</v>
      </c>
      <c r="BP13" s="703"/>
      <c r="BQ13" s="703"/>
      <c r="BR13" s="703"/>
      <c r="BS13" s="649">
        <v>160558</v>
      </c>
      <c r="BT13" s="644"/>
      <c r="BU13" s="644"/>
      <c r="BV13" s="644"/>
      <c r="BW13" s="644"/>
      <c r="BX13" s="644"/>
      <c r="BY13" s="644"/>
      <c r="BZ13" s="644"/>
      <c r="CA13" s="644"/>
      <c r="CB13" s="684"/>
      <c r="CD13" s="685" t="s">
        <v>248</v>
      </c>
      <c r="CE13" s="682"/>
      <c r="CF13" s="682"/>
      <c r="CG13" s="682"/>
      <c r="CH13" s="682"/>
      <c r="CI13" s="682"/>
      <c r="CJ13" s="682"/>
      <c r="CK13" s="682"/>
      <c r="CL13" s="682"/>
      <c r="CM13" s="682"/>
      <c r="CN13" s="682"/>
      <c r="CO13" s="682"/>
      <c r="CP13" s="682"/>
      <c r="CQ13" s="683"/>
      <c r="CR13" s="641">
        <v>2484112</v>
      </c>
      <c r="CS13" s="644"/>
      <c r="CT13" s="644"/>
      <c r="CU13" s="644"/>
      <c r="CV13" s="644"/>
      <c r="CW13" s="644"/>
      <c r="CX13" s="644"/>
      <c r="CY13" s="645"/>
      <c r="CZ13" s="703">
        <v>11</v>
      </c>
      <c r="DA13" s="703"/>
      <c r="DB13" s="703"/>
      <c r="DC13" s="703"/>
      <c r="DD13" s="649">
        <v>1136934</v>
      </c>
      <c r="DE13" s="644"/>
      <c r="DF13" s="644"/>
      <c r="DG13" s="644"/>
      <c r="DH13" s="644"/>
      <c r="DI13" s="644"/>
      <c r="DJ13" s="644"/>
      <c r="DK13" s="644"/>
      <c r="DL13" s="644"/>
      <c r="DM13" s="644"/>
      <c r="DN13" s="644"/>
      <c r="DO13" s="644"/>
      <c r="DP13" s="645"/>
      <c r="DQ13" s="649">
        <v>1608182</v>
      </c>
      <c r="DR13" s="644"/>
      <c r="DS13" s="644"/>
      <c r="DT13" s="644"/>
      <c r="DU13" s="644"/>
      <c r="DV13" s="644"/>
      <c r="DW13" s="644"/>
      <c r="DX13" s="644"/>
      <c r="DY13" s="644"/>
      <c r="DZ13" s="644"/>
      <c r="EA13" s="644"/>
      <c r="EB13" s="644"/>
      <c r="EC13" s="684"/>
    </row>
    <row r="14" spans="2:143" ht="11.25" customHeight="1">
      <c r="B14" s="638" t="s">
        <v>249</v>
      </c>
      <c r="C14" s="639"/>
      <c r="D14" s="639"/>
      <c r="E14" s="639"/>
      <c r="F14" s="639"/>
      <c r="G14" s="639"/>
      <c r="H14" s="639"/>
      <c r="I14" s="639"/>
      <c r="J14" s="639"/>
      <c r="K14" s="639"/>
      <c r="L14" s="639"/>
      <c r="M14" s="639"/>
      <c r="N14" s="639"/>
      <c r="O14" s="639"/>
      <c r="P14" s="639"/>
      <c r="Q14" s="640"/>
      <c r="R14" s="641" t="s">
        <v>235</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122</v>
      </c>
      <c r="AM14" s="647"/>
      <c r="AN14" s="647"/>
      <c r="AO14" s="705"/>
      <c r="AP14" s="638" t="s">
        <v>250</v>
      </c>
      <c r="AQ14" s="639"/>
      <c r="AR14" s="639"/>
      <c r="AS14" s="639"/>
      <c r="AT14" s="639"/>
      <c r="AU14" s="639"/>
      <c r="AV14" s="639"/>
      <c r="AW14" s="639"/>
      <c r="AX14" s="639"/>
      <c r="AY14" s="639"/>
      <c r="AZ14" s="639"/>
      <c r="BA14" s="639"/>
      <c r="BB14" s="639"/>
      <c r="BC14" s="639"/>
      <c r="BD14" s="639"/>
      <c r="BE14" s="639"/>
      <c r="BF14" s="640"/>
      <c r="BG14" s="641">
        <v>104984</v>
      </c>
      <c r="BH14" s="644"/>
      <c r="BI14" s="644"/>
      <c r="BJ14" s="644"/>
      <c r="BK14" s="644"/>
      <c r="BL14" s="644"/>
      <c r="BM14" s="644"/>
      <c r="BN14" s="645"/>
      <c r="BO14" s="703">
        <v>2.5</v>
      </c>
      <c r="BP14" s="703"/>
      <c r="BQ14" s="703"/>
      <c r="BR14" s="703"/>
      <c r="BS14" s="649" t="s">
        <v>122</v>
      </c>
      <c r="BT14" s="644"/>
      <c r="BU14" s="644"/>
      <c r="BV14" s="644"/>
      <c r="BW14" s="644"/>
      <c r="BX14" s="644"/>
      <c r="BY14" s="644"/>
      <c r="BZ14" s="644"/>
      <c r="CA14" s="644"/>
      <c r="CB14" s="684"/>
      <c r="CD14" s="685" t="s">
        <v>251</v>
      </c>
      <c r="CE14" s="682"/>
      <c r="CF14" s="682"/>
      <c r="CG14" s="682"/>
      <c r="CH14" s="682"/>
      <c r="CI14" s="682"/>
      <c r="CJ14" s="682"/>
      <c r="CK14" s="682"/>
      <c r="CL14" s="682"/>
      <c r="CM14" s="682"/>
      <c r="CN14" s="682"/>
      <c r="CO14" s="682"/>
      <c r="CP14" s="682"/>
      <c r="CQ14" s="683"/>
      <c r="CR14" s="641">
        <v>1002464</v>
      </c>
      <c r="CS14" s="644"/>
      <c r="CT14" s="644"/>
      <c r="CU14" s="644"/>
      <c r="CV14" s="644"/>
      <c r="CW14" s="644"/>
      <c r="CX14" s="644"/>
      <c r="CY14" s="645"/>
      <c r="CZ14" s="703">
        <v>4.5</v>
      </c>
      <c r="DA14" s="703"/>
      <c r="DB14" s="703"/>
      <c r="DC14" s="703"/>
      <c r="DD14" s="649">
        <v>153110</v>
      </c>
      <c r="DE14" s="644"/>
      <c r="DF14" s="644"/>
      <c r="DG14" s="644"/>
      <c r="DH14" s="644"/>
      <c r="DI14" s="644"/>
      <c r="DJ14" s="644"/>
      <c r="DK14" s="644"/>
      <c r="DL14" s="644"/>
      <c r="DM14" s="644"/>
      <c r="DN14" s="644"/>
      <c r="DO14" s="644"/>
      <c r="DP14" s="645"/>
      <c r="DQ14" s="649">
        <v>853281</v>
      </c>
      <c r="DR14" s="644"/>
      <c r="DS14" s="644"/>
      <c r="DT14" s="644"/>
      <c r="DU14" s="644"/>
      <c r="DV14" s="644"/>
      <c r="DW14" s="644"/>
      <c r="DX14" s="644"/>
      <c r="DY14" s="644"/>
      <c r="DZ14" s="644"/>
      <c r="EA14" s="644"/>
      <c r="EB14" s="644"/>
      <c r="EC14" s="684"/>
    </row>
    <row r="15" spans="2:143" ht="11.25" customHeight="1">
      <c r="B15" s="638" t="s">
        <v>252</v>
      </c>
      <c r="C15" s="639"/>
      <c r="D15" s="639"/>
      <c r="E15" s="639"/>
      <c r="F15" s="639"/>
      <c r="G15" s="639"/>
      <c r="H15" s="639"/>
      <c r="I15" s="639"/>
      <c r="J15" s="639"/>
      <c r="K15" s="639"/>
      <c r="L15" s="639"/>
      <c r="M15" s="639"/>
      <c r="N15" s="639"/>
      <c r="O15" s="639"/>
      <c r="P15" s="639"/>
      <c r="Q15" s="640"/>
      <c r="R15" s="641">
        <v>80904</v>
      </c>
      <c r="S15" s="644"/>
      <c r="T15" s="644"/>
      <c r="U15" s="644"/>
      <c r="V15" s="644"/>
      <c r="W15" s="644"/>
      <c r="X15" s="644"/>
      <c r="Y15" s="645"/>
      <c r="Z15" s="703">
        <v>0.3</v>
      </c>
      <c r="AA15" s="703"/>
      <c r="AB15" s="703"/>
      <c r="AC15" s="703"/>
      <c r="AD15" s="704">
        <v>80904</v>
      </c>
      <c r="AE15" s="704"/>
      <c r="AF15" s="704"/>
      <c r="AG15" s="704"/>
      <c r="AH15" s="704"/>
      <c r="AI15" s="704"/>
      <c r="AJ15" s="704"/>
      <c r="AK15" s="704"/>
      <c r="AL15" s="646">
        <v>0.6</v>
      </c>
      <c r="AM15" s="647"/>
      <c r="AN15" s="647"/>
      <c r="AO15" s="705"/>
      <c r="AP15" s="638" t="s">
        <v>253</v>
      </c>
      <c r="AQ15" s="639"/>
      <c r="AR15" s="639"/>
      <c r="AS15" s="639"/>
      <c r="AT15" s="639"/>
      <c r="AU15" s="639"/>
      <c r="AV15" s="639"/>
      <c r="AW15" s="639"/>
      <c r="AX15" s="639"/>
      <c r="AY15" s="639"/>
      <c r="AZ15" s="639"/>
      <c r="BA15" s="639"/>
      <c r="BB15" s="639"/>
      <c r="BC15" s="639"/>
      <c r="BD15" s="639"/>
      <c r="BE15" s="639"/>
      <c r="BF15" s="640"/>
      <c r="BG15" s="641">
        <v>166272</v>
      </c>
      <c r="BH15" s="644"/>
      <c r="BI15" s="644"/>
      <c r="BJ15" s="644"/>
      <c r="BK15" s="644"/>
      <c r="BL15" s="644"/>
      <c r="BM15" s="644"/>
      <c r="BN15" s="645"/>
      <c r="BO15" s="703">
        <v>4</v>
      </c>
      <c r="BP15" s="703"/>
      <c r="BQ15" s="703"/>
      <c r="BR15" s="703"/>
      <c r="BS15" s="649" t="s">
        <v>122</v>
      </c>
      <c r="BT15" s="644"/>
      <c r="BU15" s="644"/>
      <c r="BV15" s="644"/>
      <c r="BW15" s="644"/>
      <c r="BX15" s="644"/>
      <c r="BY15" s="644"/>
      <c r="BZ15" s="644"/>
      <c r="CA15" s="644"/>
      <c r="CB15" s="684"/>
      <c r="CD15" s="685" t="s">
        <v>254</v>
      </c>
      <c r="CE15" s="682"/>
      <c r="CF15" s="682"/>
      <c r="CG15" s="682"/>
      <c r="CH15" s="682"/>
      <c r="CI15" s="682"/>
      <c r="CJ15" s="682"/>
      <c r="CK15" s="682"/>
      <c r="CL15" s="682"/>
      <c r="CM15" s="682"/>
      <c r="CN15" s="682"/>
      <c r="CO15" s="682"/>
      <c r="CP15" s="682"/>
      <c r="CQ15" s="683"/>
      <c r="CR15" s="641">
        <v>1809202</v>
      </c>
      <c r="CS15" s="644"/>
      <c r="CT15" s="644"/>
      <c r="CU15" s="644"/>
      <c r="CV15" s="644"/>
      <c r="CW15" s="644"/>
      <c r="CX15" s="644"/>
      <c r="CY15" s="645"/>
      <c r="CZ15" s="703">
        <v>8</v>
      </c>
      <c r="DA15" s="703"/>
      <c r="DB15" s="703"/>
      <c r="DC15" s="703"/>
      <c r="DD15" s="649">
        <v>329690</v>
      </c>
      <c r="DE15" s="644"/>
      <c r="DF15" s="644"/>
      <c r="DG15" s="644"/>
      <c r="DH15" s="644"/>
      <c r="DI15" s="644"/>
      <c r="DJ15" s="644"/>
      <c r="DK15" s="644"/>
      <c r="DL15" s="644"/>
      <c r="DM15" s="644"/>
      <c r="DN15" s="644"/>
      <c r="DO15" s="644"/>
      <c r="DP15" s="645"/>
      <c r="DQ15" s="649">
        <v>1323397</v>
      </c>
      <c r="DR15" s="644"/>
      <c r="DS15" s="644"/>
      <c r="DT15" s="644"/>
      <c r="DU15" s="644"/>
      <c r="DV15" s="644"/>
      <c r="DW15" s="644"/>
      <c r="DX15" s="644"/>
      <c r="DY15" s="644"/>
      <c r="DZ15" s="644"/>
      <c r="EA15" s="644"/>
      <c r="EB15" s="644"/>
      <c r="EC15" s="684"/>
    </row>
    <row r="16" spans="2:143" ht="11.25" customHeight="1">
      <c r="B16" s="638" t="s">
        <v>255</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235</v>
      </c>
      <c r="AA16" s="703"/>
      <c r="AB16" s="703"/>
      <c r="AC16" s="703"/>
      <c r="AD16" s="704" t="s">
        <v>122</v>
      </c>
      <c r="AE16" s="704"/>
      <c r="AF16" s="704"/>
      <c r="AG16" s="704"/>
      <c r="AH16" s="704"/>
      <c r="AI16" s="704"/>
      <c r="AJ16" s="704"/>
      <c r="AK16" s="704"/>
      <c r="AL16" s="646" t="s">
        <v>235</v>
      </c>
      <c r="AM16" s="647"/>
      <c r="AN16" s="647"/>
      <c r="AO16" s="705"/>
      <c r="AP16" s="638" t="s">
        <v>256</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257</v>
      </c>
      <c r="CE16" s="682"/>
      <c r="CF16" s="682"/>
      <c r="CG16" s="682"/>
      <c r="CH16" s="682"/>
      <c r="CI16" s="682"/>
      <c r="CJ16" s="682"/>
      <c r="CK16" s="682"/>
      <c r="CL16" s="682"/>
      <c r="CM16" s="682"/>
      <c r="CN16" s="682"/>
      <c r="CO16" s="682"/>
      <c r="CP16" s="682"/>
      <c r="CQ16" s="683"/>
      <c r="CR16" s="641">
        <v>333388</v>
      </c>
      <c r="CS16" s="644"/>
      <c r="CT16" s="644"/>
      <c r="CU16" s="644"/>
      <c r="CV16" s="644"/>
      <c r="CW16" s="644"/>
      <c r="CX16" s="644"/>
      <c r="CY16" s="645"/>
      <c r="CZ16" s="703">
        <v>1.5</v>
      </c>
      <c r="DA16" s="703"/>
      <c r="DB16" s="703"/>
      <c r="DC16" s="703"/>
      <c r="DD16" s="649" t="s">
        <v>235</v>
      </c>
      <c r="DE16" s="644"/>
      <c r="DF16" s="644"/>
      <c r="DG16" s="644"/>
      <c r="DH16" s="644"/>
      <c r="DI16" s="644"/>
      <c r="DJ16" s="644"/>
      <c r="DK16" s="644"/>
      <c r="DL16" s="644"/>
      <c r="DM16" s="644"/>
      <c r="DN16" s="644"/>
      <c r="DO16" s="644"/>
      <c r="DP16" s="645"/>
      <c r="DQ16" s="649">
        <v>253905</v>
      </c>
      <c r="DR16" s="644"/>
      <c r="DS16" s="644"/>
      <c r="DT16" s="644"/>
      <c r="DU16" s="644"/>
      <c r="DV16" s="644"/>
      <c r="DW16" s="644"/>
      <c r="DX16" s="644"/>
      <c r="DY16" s="644"/>
      <c r="DZ16" s="644"/>
      <c r="EA16" s="644"/>
      <c r="EB16" s="644"/>
      <c r="EC16" s="684"/>
    </row>
    <row r="17" spans="2:133" ht="11.25" customHeight="1">
      <c r="B17" s="638" t="s">
        <v>258</v>
      </c>
      <c r="C17" s="639"/>
      <c r="D17" s="639"/>
      <c r="E17" s="639"/>
      <c r="F17" s="639"/>
      <c r="G17" s="639"/>
      <c r="H17" s="639"/>
      <c r="I17" s="639"/>
      <c r="J17" s="639"/>
      <c r="K17" s="639"/>
      <c r="L17" s="639"/>
      <c r="M17" s="639"/>
      <c r="N17" s="639"/>
      <c r="O17" s="639"/>
      <c r="P17" s="639"/>
      <c r="Q17" s="640"/>
      <c r="R17" s="641">
        <v>16217</v>
      </c>
      <c r="S17" s="644"/>
      <c r="T17" s="644"/>
      <c r="U17" s="644"/>
      <c r="V17" s="644"/>
      <c r="W17" s="644"/>
      <c r="X17" s="644"/>
      <c r="Y17" s="645"/>
      <c r="Z17" s="703">
        <v>0.1</v>
      </c>
      <c r="AA17" s="703"/>
      <c r="AB17" s="703"/>
      <c r="AC17" s="703"/>
      <c r="AD17" s="704">
        <v>16217</v>
      </c>
      <c r="AE17" s="704"/>
      <c r="AF17" s="704"/>
      <c r="AG17" s="704"/>
      <c r="AH17" s="704"/>
      <c r="AI17" s="704"/>
      <c r="AJ17" s="704"/>
      <c r="AK17" s="704"/>
      <c r="AL17" s="646">
        <v>0.1</v>
      </c>
      <c r="AM17" s="647"/>
      <c r="AN17" s="647"/>
      <c r="AO17" s="705"/>
      <c r="AP17" s="638" t="s">
        <v>259</v>
      </c>
      <c r="AQ17" s="639"/>
      <c r="AR17" s="639"/>
      <c r="AS17" s="639"/>
      <c r="AT17" s="639"/>
      <c r="AU17" s="639"/>
      <c r="AV17" s="639"/>
      <c r="AW17" s="639"/>
      <c r="AX17" s="639"/>
      <c r="AY17" s="639"/>
      <c r="AZ17" s="639"/>
      <c r="BA17" s="639"/>
      <c r="BB17" s="639"/>
      <c r="BC17" s="639"/>
      <c r="BD17" s="639"/>
      <c r="BE17" s="639"/>
      <c r="BF17" s="640"/>
      <c r="BG17" s="641" t="s">
        <v>235</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260</v>
      </c>
      <c r="CE17" s="682"/>
      <c r="CF17" s="682"/>
      <c r="CG17" s="682"/>
      <c r="CH17" s="682"/>
      <c r="CI17" s="682"/>
      <c r="CJ17" s="682"/>
      <c r="CK17" s="682"/>
      <c r="CL17" s="682"/>
      <c r="CM17" s="682"/>
      <c r="CN17" s="682"/>
      <c r="CO17" s="682"/>
      <c r="CP17" s="682"/>
      <c r="CQ17" s="683"/>
      <c r="CR17" s="641">
        <v>3265044</v>
      </c>
      <c r="CS17" s="644"/>
      <c r="CT17" s="644"/>
      <c r="CU17" s="644"/>
      <c r="CV17" s="644"/>
      <c r="CW17" s="644"/>
      <c r="CX17" s="644"/>
      <c r="CY17" s="645"/>
      <c r="CZ17" s="703">
        <v>14.5</v>
      </c>
      <c r="DA17" s="703"/>
      <c r="DB17" s="703"/>
      <c r="DC17" s="703"/>
      <c r="DD17" s="649" t="s">
        <v>122</v>
      </c>
      <c r="DE17" s="644"/>
      <c r="DF17" s="644"/>
      <c r="DG17" s="644"/>
      <c r="DH17" s="644"/>
      <c r="DI17" s="644"/>
      <c r="DJ17" s="644"/>
      <c r="DK17" s="644"/>
      <c r="DL17" s="644"/>
      <c r="DM17" s="644"/>
      <c r="DN17" s="644"/>
      <c r="DO17" s="644"/>
      <c r="DP17" s="645"/>
      <c r="DQ17" s="649">
        <v>3159563</v>
      </c>
      <c r="DR17" s="644"/>
      <c r="DS17" s="644"/>
      <c r="DT17" s="644"/>
      <c r="DU17" s="644"/>
      <c r="DV17" s="644"/>
      <c r="DW17" s="644"/>
      <c r="DX17" s="644"/>
      <c r="DY17" s="644"/>
      <c r="DZ17" s="644"/>
      <c r="EA17" s="644"/>
      <c r="EB17" s="644"/>
      <c r="EC17" s="684"/>
    </row>
    <row r="18" spans="2:133" ht="11.25" customHeight="1">
      <c r="B18" s="638" t="s">
        <v>261</v>
      </c>
      <c r="C18" s="639"/>
      <c r="D18" s="639"/>
      <c r="E18" s="639"/>
      <c r="F18" s="639"/>
      <c r="G18" s="639"/>
      <c r="H18" s="639"/>
      <c r="I18" s="639"/>
      <c r="J18" s="639"/>
      <c r="K18" s="639"/>
      <c r="L18" s="639"/>
      <c r="M18" s="639"/>
      <c r="N18" s="639"/>
      <c r="O18" s="639"/>
      <c r="P18" s="639"/>
      <c r="Q18" s="640"/>
      <c r="R18" s="641">
        <v>9601332</v>
      </c>
      <c r="S18" s="644"/>
      <c r="T18" s="644"/>
      <c r="U18" s="644"/>
      <c r="V18" s="644"/>
      <c r="W18" s="644"/>
      <c r="X18" s="644"/>
      <c r="Y18" s="645"/>
      <c r="Z18" s="703">
        <v>41.2</v>
      </c>
      <c r="AA18" s="703"/>
      <c r="AB18" s="703"/>
      <c r="AC18" s="703"/>
      <c r="AD18" s="704">
        <v>8563522</v>
      </c>
      <c r="AE18" s="704"/>
      <c r="AF18" s="704"/>
      <c r="AG18" s="704"/>
      <c r="AH18" s="704"/>
      <c r="AI18" s="704"/>
      <c r="AJ18" s="704"/>
      <c r="AK18" s="704"/>
      <c r="AL18" s="646">
        <v>62.9</v>
      </c>
      <c r="AM18" s="647"/>
      <c r="AN18" s="647"/>
      <c r="AO18" s="705"/>
      <c r="AP18" s="638" t="s">
        <v>262</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122</v>
      </c>
      <c r="BP18" s="703"/>
      <c r="BQ18" s="703"/>
      <c r="BR18" s="703"/>
      <c r="BS18" s="649" t="s">
        <v>122</v>
      </c>
      <c r="BT18" s="644"/>
      <c r="BU18" s="644"/>
      <c r="BV18" s="644"/>
      <c r="BW18" s="644"/>
      <c r="BX18" s="644"/>
      <c r="BY18" s="644"/>
      <c r="BZ18" s="644"/>
      <c r="CA18" s="644"/>
      <c r="CB18" s="684"/>
      <c r="CD18" s="685" t="s">
        <v>263</v>
      </c>
      <c r="CE18" s="682"/>
      <c r="CF18" s="682"/>
      <c r="CG18" s="682"/>
      <c r="CH18" s="682"/>
      <c r="CI18" s="682"/>
      <c r="CJ18" s="682"/>
      <c r="CK18" s="682"/>
      <c r="CL18" s="682"/>
      <c r="CM18" s="682"/>
      <c r="CN18" s="682"/>
      <c r="CO18" s="682"/>
      <c r="CP18" s="682"/>
      <c r="CQ18" s="683"/>
      <c r="CR18" s="641">
        <v>17798</v>
      </c>
      <c r="CS18" s="644"/>
      <c r="CT18" s="644"/>
      <c r="CU18" s="644"/>
      <c r="CV18" s="644"/>
      <c r="CW18" s="644"/>
      <c r="CX18" s="644"/>
      <c r="CY18" s="645"/>
      <c r="CZ18" s="703">
        <v>0.1</v>
      </c>
      <c r="DA18" s="703"/>
      <c r="DB18" s="703"/>
      <c r="DC18" s="703"/>
      <c r="DD18" s="649">
        <v>17798</v>
      </c>
      <c r="DE18" s="644"/>
      <c r="DF18" s="644"/>
      <c r="DG18" s="644"/>
      <c r="DH18" s="644"/>
      <c r="DI18" s="644"/>
      <c r="DJ18" s="644"/>
      <c r="DK18" s="644"/>
      <c r="DL18" s="644"/>
      <c r="DM18" s="644"/>
      <c r="DN18" s="644"/>
      <c r="DO18" s="644"/>
      <c r="DP18" s="645"/>
      <c r="DQ18" s="649">
        <v>17798</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8563522</v>
      </c>
      <c r="S19" s="644"/>
      <c r="T19" s="644"/>
      <c r="U19" s="644"/>
      <c r="V19" s="644"/>
      <c r="W19" s="644"/>
      <c r="X19" s="644"/>
      <c r="Y19" s="645"/>
      <c r="Z19" s="703">
        <v>36.700000000000003</v>
      </c>
      <c r="AA19" s="703"/>
      <c r="AB19" s="703"/>
      <c r="AC19" s="703"/>
      <c r="AD19" s="704">
        <v>8563522</v>
      </c>
      <c r="AE19" s="704"/>
      <c r="AF19" s="704"/>
      <c r="AG19" s="704"/>
      <c r="AH19" s="704"/>
      <c r="AI19" s="704"/>
      <c r="AJ19" s="704"/>
      <c r="AK19" s="704"/>
      <c r="AL19" s="646">
        <v>62.9</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107990</v>
      </c>
      <c r="BH19" s="644"/>
      <c r="BI19" s="644"/>
      <c r="BJ19" s="644"/>
      <c r="BK19" s="644"/>
      <c r="BL19" s="644"/>
      <c r="BM19" s="644"/>
      <c r="BN19" s="645"/>
      <c r="BO19" s="703">
        <v>2.6</v>
      </c>
      <c r="BP19" s="703"/>
      <c r="BQ19" s="703"/>
      <c r="BR19" s="703"/>
      <c r="BS19" s="649" t="s">
        <v>235</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122</v>
      </c>
      <c r="DA19" s="703"/>
      <c r="DB19" s="703"/>
      <c r="DC19" s="703"/>
      <c r="DD19" s="649" t="s">
        <v>122</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1037810</v>
      </c>
      <c r="S20" s="644"/>
      <c r="T20" s="644"/>
      <c r="U20" s="644"/>
      <c r="V20" s="644"/>
      <c r="W20" s="644"/>
      <c r="X20" s="644"/>
      <c r="Y20" s="645"/>
      <c r="Z20" s="703">
        <v>4.5</v>
      </c>
      <c r="AA20" s="703"/>
      <c r="AB20" s="703"/>
      <c r="AC20" s="703"/>
      <c r="AD20" s="704" t="s">
        <v>235</v>
      </c>
      <c r="AE20" s="704"/>
      <c r="AF20" s="704"/>
      <c r="AG20" s="704"/>
      <c r="AH20" s="704"/>
      <c r="AI20" s="704"/>
      <c r="AJ20" s="704"/>
      <c r="AK20" s="704"/>
      <c r="AL20" s="646" t="s">
        <v>122</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107990</v>
      </c>
      <c r="BH20" s="644"/>
      <c r="BI20" s="644"/>
      <c r="BJ20" s="644"/>
      <c r="BK20" s="644"/>
      <c r="BL20" s="644"/>
      <c r="BM20" s="644"/>
      <c r="BN20" s="645"/>
      <c r="BO20" s="703">
        <v>2.6</v>
      </c>
      <c r="BP20" s="703"/>
      <c r="BQ20" s="703"/>
      <c r="BR20" s="703"/>
      <c r="BS20" s="649" t="s">
        <v>122</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22521652</v>
      </c>
      <c r="CS20" s="644"/>
      <c r="CT20" s="644"/>
      <c r="CU20" s="644"/>
      <c r="CV20" s="644"/>
      <c r="CW20" s="644"/>
      <c r="CX20" s="644"/>
      <c r="CY20" s="645"/>
      <c r="CZ20" s="703">
        <v>100</v>
      </c>
      <c r="DA20" s="703"/>
      <c r="DB20" s="703"/>
      <c r="DC20" s="703"/>
      <c r="DD20" s="649">
        <v>2731093</v>
      </c>
      <c r="DE20" s="644"/>
      <c r="DF20" s="644"/>
      <c r="DG20" s="644"/>
      <c r="DH20" s="644"/>
      <c r="DI20" s="644"/>
      <c r="DJ20" s="644"/>
      <c r="DK20" s="644"/>
      <c r="DL20" s="644"/>
      <c r="DM20" s="644"/>
      <c r="DN20" s="644"/>
      <c r="DO20" s="644"/>
      <c r="DP20" s="645"/>
      <c r="DQ20" s="649">
        <v>15812470</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t="s">
        <v>235</v>
      </c>
      <c r="S21" s="644"/>
      <c r="T21" s="644"/>
      <c r="U21" s="644"/>
      <c r="V21" s="644"/>
      <c r="W21" s="644"/>
      <c r="X21" s="644"/>
      <c r="Y21" s="645"/>
      <c r="Z21" s="703" t="s">
        <v>122</v>
      </c>
      <c r="AA21" s="703"/>
      <c r="AB21" s="703"/>
      <c r="AC21" s="703"/>
      <c r="AD21" s="704" t="s">
        <v>122</v>
      </c>
      <c r="AE21" s="704"/>
      <c r="AF21" s="704"/>
      <c r="AG21" s="704"/>
      <c r="AH21" s="704"/>
      <c r="AI21" s="704"/>
      <c r="AJ21" s="704"/>
      <c r="AK21" s="704"/>
      <c r="AL21" s="646" t="s">
        <v>122</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t="s">
        <v>122</v>
      </c>
      <c r="BH21" s="644"/>
      <c r="BI21" s="644"/>
      <c r="BJ21" s="644"/>
      <c r="BK21" s="644"/>
      <c r="BL21" s="644"/>
      <c r="BM21" s="644"/>
      <c r="BN21" s="645"/>
      <c r="BO21" s="703" t="s">
        <v>122</v>
      </c>
      <c r="BP21" s="703"/>
      <c r="BQ21" s="703"/>
      <c r="BR21" s="703"/>
      <c r="BS21" s="649" t="s">
        <v>235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14752493</v>
      </c>
      <c r="S22" s="644"/>
      <c r="T22" s="644"/>
      <c r="U22" s="644"/>
      <c r="V22" s="644"/>
      <c r="W22" s="644"/>
      <c r="X22" s="644"/>
      <c r="Y22" s="645"/>
      <c r="Z22" s="703">
        <v>63.3</v>
      </c>
      <c r="AA22" s="703"/>
      <c r="AB22" s="703"/>
      <c r="AC22" s="703"/>
      <c r="AD22" s="704">
        <v>13606693</v>
      </c>
      <c r="AE22" s="704"/>
      <c r="AF22" s="704"/>
      <c r="AG22" s="704"/>
      <c r="AH22" s="704"/>
      <c r="AI22" s="704"/>
      <c r="AJ22" s="704"/>
      <c r="AK22" s="704"/>
      <c r="AL22" s="646">
        <v>99.9</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235</v>
      </c>
      <c r="BP22" s="703"/>
      <c r="BQ22" s="703"/>
      <c r="BR22" s="703"/>
      <c r="BS22" s="649" t="s">
        <v>122</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5273</v>
      </c>
      <c r="S23" s="644"/>
      <c r="T23" s="644"/>
      <c r="U23" s="644"/>
      <c r="V23" s="644"/>
      <c r="W23" s="644"/>
      <c r="X23" s="644"/>
      <c r="Y23" s="645"/>
      <c r="Z23" s="703">
        <v>0</v>
      </c>
      <c r="AA23" s="703"/>
      <c r="AB23" s="703"/>
      <c r="AC23" s="703"/>
      <c r="AD23" s="704">
        <v>5273</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107990</v>
      </c>
      <c r="BH23" s="644"/>
      <c r="BI23" s="644"/>
      <c r="BJ23" s="644"/>
      <c r="BK23" s="644"/>
      <c r="BL23" s="644"/>
      <c r="BM23" s="644"/>
      <c r="BN23" s="645"/>
      <c r="BO23" s="703">
        <v>2.6</v>
      </c>
      <c r="BP23" s="703"/>
      <c r="BQ23" s="703"/>
      <c r="BR23" s="703"/>
      <c r="BS23" s="649" t="s">
        <v>122</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51624</v>
      </c>
      <c r="S24" s="644"/>
      <c r="T24" s="644"/>
      <c r="U24" s="644"/>
      <c r="V24" s="644"/>
      <c r="W24" s="644"/>
      <c r="X24" s="644"/>
      <c r="Y24" s="645"/>
      <c r="Z24" s="703">
        <v>0.2</v>
      </c>
      <c r="AA24" s="703"/>
      <c r="AB24" s="703"/>
      <c r="AC24" s="703"/>
      <c r="AD24" s="704" t="s">
        <v>122</v>
      </c>
      <c r="AE24" s="704"/>
      <c r="AF24" s="704"/>
      <c r="AG24" s="704"/>
      <c r="AH24" s="704"/>
      <c r="AI24" s="704"/>
      <c r="AJ24" s="704"/>
      <c r="AK24" s="704"/>
      <c r="AL24" s="646" t="s">
        <v>122</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235</v>
      </c>
      <c r="BH24" s="644"/>
      <c r="BI24" s="644"/>
      <c r="BJ24" s="644"/>
      <c r="BK24" s="644"/>
      <c r="BL24" s="644"/>
      <c r="BM24" s="644"/>
      <c r="BN24" s="645"/>
      <c r="BO24" s="703" t="s">
        <v>235</v>
      </c>
      <c r="BP24" s="703"/>
      <c r="BQ24" s="703"/>
      <c r="BR24" s="703"/>
      <c r="BS24" s="649" t="s">
        <v>122</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9442403</v>
      </c>
      <c r="CS24" s="707"/>
      <c r="CT24" s="707"/>
      <c r="CU24" s="707"/>
      <c r="CV24" s="707"/>
      <c r="CW24" s="707"/>
      <c r="CX24" s="707"/>
      <c r="CY24" s="753"/>
      <c r="CZ24" s="754">
        <v>41.9</v>
      </c>
      <c r="DA24" s="723"/>
      <c r="DB24" s="723"/>
      <c r="DC24" s="757"/>
      <c r="DD24" s="752">
        <v>7406071</v>
      </c>
      <c r="DE24" s="707"/>
      <c r="DF24" s="707"/>
      <c r="DG24" s="707"/>
      <c r="DH24" s="707"/>
      <c r="DI24" s="707"/>
      <c r="DJ24" s="707"/>
      <c r="DK24" s="753"/>
      <c r="DL24" s="752">
        <v>7298712</v>
      </c>
      <c r="DM24" s="707"/>
      <c r="DN24" s="707"/>
      <c r="DO24" s="707"/>
      <c r="DP24" s="707"/>
      <c r="DQ24" s="707"/>
      <c r="DR24" s="707"/>
      <c r="DS24" s="707"/>
      <c r="DT24" s="707"/>
      <c r="DU24" s="707"/>
      <c r="DV24" s="753"/>
      <c r="DW24" s="754">
        <v>51.2</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577174</v>
      </c>
      <c r="S25" s="644"/>
      <c r="T25" s="644"/>
      <c r="U25" s="644"/>
      <c r="V25" s="644"/>
      <c r="W25" s="644"/>
      <c r="X25" s="644"/>
      <c r="Y25" s="645"/>
      <c r="Z25" s="703">
        <v>2.5</v>
      </c>
      <c r="AA25" s="703"/>
      <c r="AB25" s="703"/>
      <c r="AC25" s="703"/>
      <c r="AD25" s="704">
        <v>2440</v>
      </c>
      <c r="AE25" s="704"/>
      <c r="AF25" s="704"/>
      <c r="AG25" s="704"/>
      <c r="AH25" s="704"/>
      <c r="AI25" s="704"/>
      <c r="AJ25" s="704"/>
      <c r="AK25" s="704"/>
      <c r="AL25" s="646">
        <v>0</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235</v>
      </c>
      <c r="BH25" s="644"/>
      <c r="BI25" s="644"/>
      <c r="BJ25" s="644"/>
      <c r="BK25" s="644"/>
      <c r="BL25" s="644"/>
      <c r="BM25" s="644"/>
      <c r="BN25" s="645"/>
      <c r="BO25" s="703" t="s">
        <v>122</v>
      </c>
      <c r="BP25" s="703"/>
      <c r="BQ25" s="703"/>
      <c r="BR25" s="703"/>
      <c r="BS25" s="649" t="s">
        <v>235</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3461658</v>
      </c>
      <c r="CS25" s="642"/>
      <c r="CT25" s="642"/>
      <c r="CU25" s="642"/>
      <c r="CV25" s="642"/>
      <c r="CW25" s="642"/>
      <c r="CX25" s="642"/>
      <c r="CY25" s="643"/>
      <c r="CZ25" s="646">
        <v>15.4</v>
      </c>
      <c r="DA25" s="675"/>
      <c r="DB25" s="675"/>
      <c r="DC25" s="676"/>
      <c r="DD25" s="649">
        <v>3227414</v>
      </c>
      <c r="DE25" s="642"/>
      <c r="DF25" s="642"/>
      <c r="DG25" s="642"/>
      <c r="DH25" s="642"/>
      <c r="DI25" s="642"/>
      <c r="DJ25" s="642"/>
      <c r="DK25" s="643"/>
      <c r="DL25" s="649">
        <v>3120505</v>
      </c>
      <c r="DM25" s="642"/>
      <c r="DN25" s="642"/>
      <c r="DO25" s="642"/>
      <c r="DP25" s="642"/>
      <c r="DQ25" s="642"/>
      <c r="DR25" s="642"/>
      <c r="DS25" s="642"/>
      <c r="DT25" s="642"/>
      <c r="DU25" s="642"/>
      <c r="DV25" s="643"/>
      <c r="DW25" s="646">
        <v>21.9</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25987</v>
      </c>
      <c r="S26" s="644"/>
      <c r="T26" s="644"/>
      <c r="U26" s="644"/>
      <c r="V26" s="644"/>
      <c r="W26" s="644"/>
      <c r="X26" s="644"/>
      <c r="Y26" s="645"/>
      <c r="Z26" s="703">
        <v>0.1</v>
      </c>
      <c r="AA26" s="703"/>
      <c r="AB26" s="703"/>
      <c r="AC26" s="703"/>
      <c r="AD26" s="704" t="s">
        <v>235</v>
      </c>
      <c r="AE26" s="704"/>
      <c r="AF26" s="704"/>
      <c r="AG26" s="704"/>
      <c r="AH26" s="704"/>
      <c r="AI26" s="704"/>
      <c r="AJ26" s="704"/>
      <c r="AK26" s="704"/>
      <c r="AL26" s="646" t="s">
        <v>122</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235</v>
      </c>
      <c r="BH26" s="644"/>
      <c r="BI26" s="644"/>
      <c r="BJ26" s="644"/>
      <c r="BK26" s="644"/>
      <c r="BL26" s="644"/>
      <c r="BM26" s="644"/>
      <c r="BN26" s="645"/>
      <c r="BO26" s="703" t="s">
        <v>122</v>
      </c>
      <c r="BP26" s="703"/>
      <c r="BQ26" s="703"/>
      <c r="BR26" s="703"/>
      <c r="BS26" s="649" t="s">
        <v>235</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1939250</v>
      </c>
      <c r="CS26" s="644"/>
      <c r="CT26" s="644"/>
      <c r="CU26" s="644"/>
      <c r="CV26" s="644"/>
      <c r="CW26" s="644"/>
      <c r="CX26" s="644"/>
      <c r="CY26" s="645"/>
      <c r="CZ26" s="646">
        <v>8.6</v>
      </c>
      <c r="DA26" s="675"/>
      <c r="DB26" s="675"/>
      <c r="DC26" s="676"/>
      <c r="DD26" s="649">
        <v>1848026</v>
      </c>
      <c r="DE26" s="644"/>
      <c r="DF26" s="644"/>
      <c r="DG26" s="644"/>
      <c r="DH26" s="644"/>
      <c r="DI26" s="644"/>
      <c r="DJ26" s="644"/>
      <c r="DK26" s="645"/>
      <c r="DL26" s="649" t="s">
        <v>235</v>
      </c>
      <c r="DM26" s="644"/>
      <c r="DN26" s="644"/>
      <c r="DO26" s="644"/>
      <c r="DP26" s="644"/>
      <c r="DQ26" s="644"/>
      <c r="DR26" s="644"/>
      <c r="DS26" s="644"/>
      <c r="DT26" s="644"/>
      <c r="DU26" s="644"/>
      <c r="DV26" s="645"/>
      <c r="DW26" s="646" t="s">
        <v>235</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1939568</v>
      </c>
      <c r="S27" s="644"/>
      <c r="T27" s="644"/>
      <c r="U27" s="644"/>
      <c r="V27" s="644"/>
      <c r="W27" s="644"/>
      <c r="X27" s="644"/>
      <c r="Y27" s="645"/>
      <c r="Z27" s="703">
        <v>8.3000000000000007</v>
      </c>
      <c r="AA27" s="703"/>
      <c r="AB27" s="703"/>
      <c r="AC27" s="703"/>
      <c r="AD27" s="704" t="s">
        <v>235</v>
      </c>
      <c r="AE27" s="704"/>
      <c r="AF27" s="704"/>
      <c r="AG27" s="704"/>
      <c r="AH27" s="704"/>
      <c r="AI27" s="704"/>
      <c r="AJ27" s="704"/>
      <c r="AK27" s="704"/>
      <c r="AL27" s="646" t="s">
        <v>235</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4197719</v>
      </c>
      <c r="BH27" s="644"/>
      <c r="BI27" s="644"/>
      <c r="BJ27" s="644"/>
      <c r="BK27" s="644"/>
      <c r="BL27" s="644"/>
      <c r="BM27" s="644"/>
      <c r="BN27" s="645"/>
      <c r="BO27" s="703">
        <v>100</v>
      </c>
      <c r="BP27" s="703"/>
      <c r="BQ27" s="703"/>
      <c r="BR27" s="703"/>
      <c r="BS27" s="649">
        <v>189947</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2715701</v>
      </c>
      <c r="CS27" s="642"/>
      <c r="CT27" s="642"/>
      <c r="CU27" s="642"/>
      <c r="CV27" s="642"/>
      <c r="CW27" s="642"/>
      <c r="CX27" s="642"/>
      <c r="CY27" s="643"/>
      <c r="CZ27" s="646">
        <v>12.1</v>
      </c>
      <c r="DA27" s="675"/>
      <c r="DB27" s="675"/>
      <c r="DC27" s="676"/>
      <c r="DD27" s="649">
        <v>1019094</v>
      </c>
      <c r="DE27" s="642"/>
      <c r="DF27" s="642"/>
      <c r="DG27" s="642"/>
      <c r="DH27" s="642"/>
      <c r="DI27" s="642"/>
      <c r="DJ27" s="642"/>
      <c r="DK27" s="643"/>
      <c r="DL27" s="649">
        <v>1018644</v>
      </c>
      <c r="DM27" s="642"/>
      <c r="DN27" s="642"/>
      <c r="DO27" s="642"/>
      <c r="DP27" s="642"/>
      <c r="DQ27" s="642"/>
      <c r="DR27" s="642"/>
      <c r="DS27" s="642"/>
      <c r="DT27" s="642"/>
      <c r="DU27" s="642"/>
      <c r="DV27" s="643"/>
      <c r="DW27" s="646">
        <v>7.1</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122</v>
      </c>
      <c r="AA28" s="703"/>
      <c r="AB28" s="703"/>
      <c r="AC28" s="703"/>
      <c r="AD28" s="704" t="s">
        <v>235</v>
      </c>
      <c r="AE28" s="704"/>
      <c r="AF28" s="704"/>
      <c r="AG28" s="704"/>
      <c r="AH28" s="704"/>
      <c r="AI28" s="704"/>
      <c r="AJ28" s="704"/>
      <c r="AK28" s="704"/>
      <c r="AL28" s="646" t="s">
        <v>235</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3265044</v>
      </c>
      <c r="CS28" s="644"/>
      <c r="CT28" s="644"/>
      <c r="CU28" s="644"/>
      <c r="CV28" s="644"/>
      <c r="CW28" s="644"/>
      <c r="CX28" s="644"/>
      <c r="CY28" s="645"/>
      <c r="CZ28" s="646">
        <v>14.5</v>
      </c>
      <c r="DA28" s="675"/>
      <c r="DB28" s="675"/>
      <c r="DC28" s="676"/>
      <c r="DD28" s="649">
        <v>3159563</v>
      </c>
      <c r="DE28" s="644"/>
      <c r="DF28" s="644"/>
      <c r="DG28" s="644"/>
      <c r="DH28" s="644"/>
      <c r="DI28" s="644"/>
      <c r="DJ28" s="644"/>
      <c r="DK28" s="645"/>
      <c r="DL28" s="649">
        <v>3159563</v>
      </c>
      <c r="DM28" s="644"/>
      <c r="DN28" s="644"/>
      <c r="DO28" s="644"/>
      <c r="DP28" s="644"/>
      <c r="DQ28" s="644"/>
      <c r="DR28" s="644"/>
      <c r="DS28" s="644"/>
      <c r="DT28" s="644"/>
      <c r="DU28" s="644"/>
      <c r="DV28" s="645"/>
      <c r="DW28" s="646">
        <v>22.2</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1464254</v>
      </c>
      <c r="S29" s="644"/>
      <c r="T29" s="644"/>
      <c r="U29" s="644"/>
      <c r="V29" s="644"/>
      <c r="W29" s="644"/>
      <c r="X29" s="644"/>
      <c r="Y29" s="645"/>
      <c r="Z29" s="703">
        <v>6.3</v>
      </c>
      <c r="AA29" s="703"/>
      <c r="AB29" s="703"/>
      <c r="AC29" s="703"/>
      <c r="AD29" s="704" t="s">
        <v>122</v>
      </c>
      <c r="AE29" s="704"/>
      <c r="AF29" s="704"/>
      <c r="AG29" s="704"/>
      <c r="AH29" s="704"/>
      <c r="AI29" s="704"/>
      <c r="AJ29" s="704"/>
      <c r="AK29" s="704"/>
      <c r="AL29" s="646" t="s">
        <v>235</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300</v>
      </c>
      <c r="CG29" s="682"/>
      <c r="CH29" s="682"/>
      <c r="CI29" s="682"/>
      <c r="CJ29" s="682"/>
      <c r="CK29" s="682"/>
      <c r="CL29" s="682"/>
      <c r="CM29" s="682"/>
      <c r="CN29" s="682"/>
      <c r="CO29" s="682"/>
      <c r="CP29" s="682"/>
      <c r="CQ29" s="683"/>
      <c r="CR29" s="641">
        <v>3264900</v>
      </c>
      <c r="CS29" s="642"/>
      <c r="CT29" s="642"/>
      <c r="CU29" s="642"/>
      <c r="CV29" s="642"/>
      <c r="CW29" s="642"/>
      <c r="CX29" s="642"/>
      <c r="CY29" s="643"/>
      <c r="CZ29" s="646">
        <v>14.5</v>
      </c>
      <c r="DA29" s="675"/>
      <c r="DB29" s="675"/>
      <c r="DC29" s="676"/>
      <c r="DD29" s="649">
        <v>3159419</v>
      </c>
      <c r="DE29" s="642"/>
      <c r="DF29" s="642"/>
      <c r="DG29" s="642"/>
      <c r="DH29" s="642"/>
      <c r="DI29" s="642"/>
      <c r="DJ29" s="642"/>
      <c r="DK29" s="643"/>
      <c r="DL29" s="649">
        <v>3159419</v>
      </c>
      <c r="DM29" s="642"/>
      <c r="DN29" s="642"/>
      <c r="DO29" s="642"/>
      <c r="DP29" s="642"/>
      <c r="DQ29" s="642"/>
      <c r="DR29" s="642"/>
      <c r="DS29" s="642"/>
      <c r="DT29" s="642"/>
      <c r="DU29" s="642"/>
      <c r="DV29" s="643"/>
      <c r="DW29" s="646">
        <v>22.2</v>
      </c>
      <c r="DX29" s="675"/>
      <c r="DY29" s="675"/>
      <c r="DZ29" s="675"/>
      <c r="EA29" s="675"/>
      <c r="EB29" s="675"/>
      <c r="EC29" s="677"/>
    </row>
    <row r="30" spans="2:133" ht="11.25" customHeight="1">
      <c r="B30" s="638" t="s">
        <v>301</v>
      </c>
      <c r="C30" s="639"/>
      <c r="D30" s="639"/>
      <c r="E30" s="639"/>
      <c r="F30" s="639"/>
      <c r="G30" s="639"/>
      <c r="H30" s="639"/>
      <c r="I30" s="639"/>
      <c r="J30" s="639"/>
      <c r="K30" s="639"/>
      <c r="L30" s="639"/>
      <c r="M30" s="639"/>
      <c r="N30" s="639"/>
      <c r="O30" s="639"/>
      <c r="P30" s="639"/>
      <c r="Q30" s="640"/>
      <c r="R30" s="641">
        <v>133104</v>
      </c>
      <c r="S30" s="644"/>
      <c r="T30" s="644"/>
      <c r="U30" s="644"/>
      <c r="V30" s="644"/>
      <c r="W30" s="644"/>
      <c r="X30" s="644"/>
      <c r="Y30" s="645"/>
      <c r="Z30" s="703">
        <v>0.6</v>
      </c>
      <c r="AA30" s="703"/>
      <c r="AB30" s="703"/>
      <c r="AC30" s="703"/>
      <c r="AD30" s="704" t="s">
        <v>122</v>
      </c>
      <c r="AE30" s="704"/>
      <c r="AF30" s="704"/>
      <c r="AG30" s="704"/>
      <c r="AH30" s="704"/>
      <c r="AI30" s="704"/>
      <c r="AJ30" s="704"/>
      <c r="AK30" s="704"/>
      <c r="AL30" s="646" t="s">
        <v>122</v>
      </c>
      <c r="AM30" s="647"/>
      <c r="AN30" s="647"/>
      <c r="AO30" s="705"/>
      <c r="AP30" s="731" t="s">
        <v>302</v>
      </c>
      <c r="AQ30" s="732"/>
      <c r="AR30" s="732"/>
      <c r="AS30" s="732"/>
      <c r="AT30" s="737" t="s">
        <v>303</v>
      </c>
      <c r="AU30" s="210"/>
      <c r="AV30" s="210"/>
      <c r="AW30" s="210"/>
      <c r="AX30" s="740" t="s">
        <v>180</v>
      </c>
      <c r="AY30" s="741"/>
      <c r="AZ30" s="741"/>
      <c r="BA30" s="741"/>
      <c r="BB30" s="741"/>
      <c r="BC30" s="741"/>
      <c r="BD30" s="741"/>
      <c r="BE30" s="741"/>
      <c r="BF30" s="742"/>
      <c r="BG30" s="721">
        <v>99.1</v>
      </c>
      <c r="BH30" s="722"/>
      <c r="BI30" s="722"/>
      <c r="BJ30" s="722"/>
      <c r="BK30" s="722"/>
      <c r="BL30" s="722"/>
      <c r="BM30" s="723">
        <v>97.6</v>
      </c>
      <c r="BN30" s="722"/>
      <c r="BO30" s="722"/>
      <c r="BP30" s="722"/>
      <c r="BQ30" s="724"/>
      <c r="BR30" s="721">
        <v>99</v>
      </c>
      <c r="BS30" s="722"/>
      <c r="BT30" s="722"/>
      <c r="BU30" s="722"/>
      <c r="BV30" s="722"/>
      <c r="BW30" s="722"/>
      <c r="BX30" s="723">
        <v>96.8</v>
      </c>
      <c r="BY30" s="722"/>
      <c r="BZ30" s="722"/>
      <c r="CA30" s="722"/>
      <c r="CB30" s="724"/>
      <c r="CD30" s="727"/>
      <c r="CE30" s="728"/>
      <c r="CF30" s="685" t="s">
        <v>304</v>
      </c>
      <c r="CG30" s="682"/>
      <c r="CH30" s="682"/>
      <c r="CI30" s="682"/>
      <c r="CJ30" s="682"/>
      <c r="CK30" s="682"/>
      <c r="CL30" s="682"/>
      <c r="CM30" s="682"/>
      <c r="CN30" s="682"/>
      <c r="CO30" s="682"/>
      <c r="CP30" s="682"/>
      <c r="CQ30" s="683"/>
      <c r="CR30" s="641">
        <v>3073962</v>
      </c>
      <c r="CS30" s="644"/>
      <c r="CT30" s="644"/>
      <c r="CU30" s="644"/>
      <c r="CV30" s="644"/>
      <c r="CW30" s="644"/>
      <c r="CX30" s="644"/>
      <c r="CY30" s="645"/>
      <c r="CZ30" s="646">
        <v>13.6</v>
      </c>
      <c r="DA30" s="675"/>
      <c r="DB30" s="675"/>
      <c r="DC30" s="676"/>
      <c r="DD30" s="649">
        <v>2968481</v>
      </c>
      <c r="DE30" s="644"/>
      <c r="DF30" s="644"/>
      <c r="DG30" s="644"/>
      <c r="DH30" s="644"/>
      <c r="DI30" s="644"/>
      <c r="DJ30" s="644"/>
      <c r="DK30" s="645"/>
      <c r="DL30" s="649">
        <v>2968481</v>
      </c>
      <c r="DM30" s="644"/>
      <c r="DN30" s="644"/>
      <c r="DO30" s="644"/>
      <c r="DP30" s="644"/>
      <c r="DQ30" s="644"/>
      <c r="DR30" s="644"/>
      <c r="DS30" s="644"/>
      <c r="DT30" s="644"/>
      <c r="DU30" s="644"/>
      <c r="DV30" s="645"/>
      <c r="DW30" s="646">
        <v>20.8</v>
      </c>
      <c r="DX30" s="675"/>
      <c r="DY30" s="675"/>
      <c r="DZ30" s="675"/>
      <c r="EA30" s="675"/>
      <c r="EB30" s="675"/>
      <c r="EC30" s="677"/>
    </row>
    <row r="31" spans="2:133" ht="11.25" customHeight="1">
      <c r="B31" s="638" t="s">
        <v>305</v>
      </c>
      <c r="C31" s="639"/>
      <c r="D31" s="639"/>
      <c r="E31" s="639"/>
      <c r="F31" s="639"/>
      <c r="G31" s="639"/>
      <c r="H31" s="639"/>
      <c r="I31" s="639"/>
      <c r="J31" s="639"/>
      <c r="K31" s="639"/>
      <c r="L31" s="639"/>
      <c r="M31" s="639"/>
      <c r="N31" s="639"/>
      <c r="O31" s="639"/>
      <c r="P31" s="639"/>
      <c r="Q31" s="640"/>
      <c r="R31" s="641">
        <v>6298</v>
      </c>
      <c r="S31" s="644"/>
      <c r="T31" s="644"/>
      <c r="U31" s="644"/>
      <c r="V31" s="644"/>
      <c r="W31" s="644"/>
      <c r="X31" s="644"/>
      <c r="Y31" s="645"/>
      <c r="Z31" s="703">
        <v>0</v>
      </c>
      <c r="AA31" s="703"/>
      <c r="AB31" s="703"/>
      <c r="AC31" s="703"/>
      <c r="AD31" s="704" t="s">
        <v>122</v>
      </c>
      <c r="AE31" s="704"/>
      <c r="AF31" s="704"/>
      <c r="AG31" s="704"/>
      <c r="AH31" s="704"/>
      <c r="AI31" s="704"/>
      <c r="AJ31" s="704"/>
      <c r="AK31" s="704"/>
      <c r="AL31" s="646" t="s">
        <v>235</v>
      </c>
      <c r="AM31" s="647"/>
      <c r="AN31" s="647"/>
      <c r="AO31" s="705"/>
      <c r="AP31" s="733"/>
      <c r="AQ31" s="734"/>
      <c r="AR31" s="734"/>
      <c r="AS31" s="734"/>
      <c r="AT31" s="738"/>
      <c r="AU31" s="209" t="s">
        <v>306</v>
      </c>
      <c r="AV31" s="209"/>
      <c r="AW31" s="209"/>
      <c r="AX31" s="638" t="s">
        <v>307</v>
      </c>
      <c r="AY31" s="639"/>
      <c r="AZ31" s="639"/>
      <c r="BA31" s="639"/>
      <c r="BB31" s="639"/>
      <c r="BC31" s="639"/>
      <c r="BD31" s="639"/>
      <c r="BE31" s="639"/>
      <c r="BF31" s="640"/>
      <c r="BG31" s="719">
        <v>98.9</v>
      </c>
      <c r="BH31" s="642"/>
      <c r="BI31" s="642"/>
      <c r="BJ31" s="642"/>
      <c r="BK31" s="642"/>
      <c r="BL31" s="642"/>
      <c r="BM31" s="647">
        <v>98.1</v>
      </c>
      <c r="BN31" s="720"/>
      <c r="BO31" s="720"/>
      <c r="BP31" s="720"/>
      <c r="BQ31" s="681"/>
      <c r="BR31" s="719">
        <v>99.1</v>
      </c>
      <c r="BS31" s="642"/>
      <c r="BT31" s="642"/>
      <c r="BU31" s="642"/>
      <c r="BV31" s="642"/>
      <c r="BW31" s="642"/>
      <c r="BX31" s="647">
        <v>97.9</v>
      </c>
      <c r="BY31" s="720"/>
      <c r="BZ31" s="720"/>
      <c r="CA31" s="720"/>
      <c r="CB31" s="681"/>
      <c r="CD31" s="727"/>
      <c r="CE31" s="728"/>
      <c r="CF31" s="685" t="s">
        <v>308</v>
      </c>
      <c r="CG31" s="682"/>
      <c r="CH31" s="682"/>
      <c r="CI31" s="682"/>
      <c r="CJ31" s="682"/>
      <c r="CK31" s="682"/>
      <c r="CL31" s="682"/>
      <c r="CM31" s="682"/>
      <c r="CN31" s="682"/>
      <c r="CO31" s="682"/>
      <c r="CP31" s="682"/>
      <c r="CQ31" s="683"/>
      <c r="CR31" s="641">
        <v>190938</v>
      </c>
      <c r="CS31" s="642"/>
      <c r="CT31" s="642"/>
      <c r="CU31" s="642"/>
      <c r="CV31" s="642"/>
      <c r="CW31" s="642"/>
      <c r="CX31" s="642"/>
      <c r="CY31" s="643"/>
      <c r="CZ31" s="646">
        <v>0.8</v>
      </c>
      <c r="DA31" s="675"/>
      <c r="DB31" s="675"/>
      <c r="DC31" s="676"/>
      <c r="DD31" s="649">
        <v>190938</v>
      </c>
      <c r="DE31" s="642"/>
      <c r="DF31" s="642"/>
      <c r="DG31" s="642"/>
      <c r="DH31" s="642"/>
      <c r="DI31" s="642"/>
      <c r="DJ31" s="642"/>
      <c r="DK31" s="643"/>
      <c r="DL31" s="649">
        <v>190938</v>
      </c>
      <c r="DM31" s="642"/>
      <c r="DN31" s="642"/>
      <c r="DO31" s="642"/>
      <c r="DP31" s="642"/>
      <c r="DQ31" s="642"/>
      <c r="DR31" s="642"/>
      <c r="DS31" s="642"/>
      <c r="DT31" s="642"/>
      <c r="DU31" s="642"/>
      <c r="DV31" s="643"/>
      <c r="DW31" s="646">
        <v>1.3</v>
      </c>
      <c r="DX31" s="675"/>
      <c r="DY31" s="675"/>
      <c r="DZ31" s="675"/>
      <c r="EA31" s="675"/>
      <c r="EB31" s="675"/>
      <c r="EC31" s="677"/>
    </row>
    <row r="32" spans="2:133" ht="11.25" customHeight="1">
      <c r="B32" s="638" t="s">
        <v>309</v>
      </c>
      <c r="C32" s="639"/>
      <c r="D32" s="639"/>
      <c r="E32" s="639"/>
      <c r="F32" s="639"/>
      <c r="G32" s="639"/>
      <c r="H32" s="639"/>
      <c r="I32" s="639"/>
      <c r="J32" s="639"/>
      <c r="K32" s="639"/>
      <c r="L32" s="639"/>
      <c r="M32" s="639"/>
      <c r="N32" s="639"/>
      <c r="O32" s="639"/>
      <c r="P32" s="639"/>
      <c r="Q32" s="640"/>
      <c r="R32" s="641">
        <v>588220</v>
      </c>
      <c r="S32" s="644"/>
      <c r="T32" s="644"/>
      <c r="U32" s="644"/>
      <c r="V32" s="644"/>
      <c r="W32" s="644"/>
      <c r="X32" s="644"/>
      <c r="Y32" s="645"/>
      <c r="Z32" s="703">
        <v>2.5</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310</v>
      </c>
      <c r="AY32" s="654"/>
      <c r="AZ32" s="654"/>
      <c r="BA32" s="654"/>
      <c r="BB32" s="654"/>
      <c r="BC32" s="654"/>
      <c r="BD32" s="654"/>
      <c r="BE32" s="654"/>
      <c r="BF32" s="655"/>
      <c r="BG32" s="718">
        <v>99.1</v>
      </c>
      <c r="BH32" s="657"/>
      <c r="BI32" s="657"/>
      <c r="BJ32" s="657"/>
      <c r="BK32" s="657"/>
      <c r="BL32" s="657"/>
      <c r="BM32" s="701">
        <v>97.4</v>
      </c>
      <c r="BN32" s="657"/>
      <c r="BO32" s="657"/>
      <c r="BP32" s="657"/>
      <c r="BQ32" s="694"/>
      <c r="BR32" s="718">
        <v>98.9</v>
      </c>
      <c r="BS32" s="657"/>
      <c r="BT32" s="657"/>
      <c r="BU32" s="657"/>
      <c r="BV32" s="657"/>
      <c r="BW32" s="657"/>
      <c r="BX32" s="701">
        <v>96.1</v>
      </c>
      <c r="BY32" s="657"/>
      <c r="BZ32" s="657"/>
      <c r="CA32" s="657"/>
      <c r="CB32" s="694"/>
      <c r="CD32" s="729"/>
      <c r="CE32" s="730"/>
      <c r="CF32" s="685" t="s">
        <v>311</v>
      </c>
      <c r="CG32" s="682"/>
      <c r="CH32" s="682"/>
      <c r="CI32" s="682"/>
      <c r="CJ32" s="682"/>
      <c r="CK32" s="682"/>
      <c r="CL32" s="682"/>
      <c r="CM32" s="682"/>
      <c r="CN32" s="682"/>
      <c r="CO32" s="682"/>
      <c r="CP32" s="682"/>
      <c r="CQ32" s="683"/>
      <c r="CR32" s="641">
        <v>144</v>
      </c>
      <c r="CS32" s="644"/>
      <c r="CT32" s="644"/>
      <c r="CU32" s="644"/>
      <c r="CV32" s="644"/>
      <c r="CW32" s="644"/>
      <c r="CX32" s="644"/>
      <c r="CY32" s="645"/>
      <c r="CZ32" s="646">
        <v>0</v>
      </c>
      <c r="DA32" s="675"/>
      <c r="DB32" s="675"/>
      <c r="DC32" s="676"/>
      <c r="DD32" s="649">
        <v>144</v>
      </c>
      <c r="DE32" s="644"/>
      <c r="DF32" s="644"/>
      <c r="DG32" s="644"/>
      <c r="DH32" s="644"/>
      <c r="DI32" s="644"/>
      <c r="DJ32" s="644"/>
      <c r="DK32" s="645"/>
      <c r="DL32" s="649">
        <v>144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312</v>
      </c>
      <c r="C33" s="639"/>
      <c r="D33" s="639"/>
      <c r="E33" s="639"/>
      <c r="F33" s="639"/>
      <c r="G33" s="639"/>
      <c r="H33" s="639"/>
      <c r="I33" s="639"/>
      <c r="J33" s="639"/>
      <c r="K33" s="639"/>
      <c r="L33" s="639"/>
      <c r="M33" s="639"/>
      <c r="N33" s="639"/>
      <c r="O33" s="639"/>
      <c r="P33" s="639"/>
      <c r="Q33" s="640"/>
      <c r="R33" s="641">
        <v>742624</v>
      </c>
      <c r="S33" s="644"/>
      <c r="T33" s="644"/>
      <c r="U33" s="644"/>
      <c r="V33" s="644"/>
      <c r="W33" s="644"/>
      <c r="X33" s="644"/>
      <c r="Y33" s="645"/>
      <c r="Z33" s="703">
        <v>3.2</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313</v>
      </c>
      <c r="CE33" s="682"/>
      <c r="CF33" s="682"/>
      <c r="CG33" s="682"/>
      <c r="CH33" s="682"/>
      <c r="CI33" s="682"/>
      <c r="CJ33" s="682"/>
      <c r="CK33" s="682"/>
      <c r="CL33" s="682"/>
      <c r="CM33" s="682"/>
      <c r="CN33" s="682"/>
      <c r="CO33" s="682"/>
      <c r="CP33" s="682"/>
      <c r="CQ33" s="683"/>
      <c r="CR33" s="641">
        <v>10014768</v>
      </c>
      <c r="CS33" s="642"/>
      <c r="CT33" s="642"/>
      <c r="CU33" s="642"/>
      <c r="CV33" s="642"/>
      <c r="CW33" s="642"/>
      <c r="CX33" s="642"/>
      <c r="CY33" s="643"/>
      <c r="CZ33" s="646">
        <v>44.5</v>
      </c>
      <c r="DA33" s="675"/>
      <c r="DB33" s="675"/>
      <c r="DC33" s="676"/>
      <c r="DD33" s="649">
        <v>7456619</v>
      </c>
      <c r="DE33" s="642"/>
      <c r="DF33" s="642"/>
      <c r="DG33" s="642"/>
      <c r="DH33" s="642"/>
      <c r="DI33" s="642"/>
      <c r="DJ33" s="642"/>
      <c r="DK33" s="643"/>
      <c r="DL33" s="649">
        <v>6363799</v>
      </c>
      <c r="DM33" s="642"/>
      <c r="DN33" s="642"/>
      <c r="DO33" s="642"/>
      <c r="DP33" s="642"/>
      <c r="DQ33" s="642"/>
      <c r="DR33" s="642"/>
      <c r="DS33" s="642"/>
      <c r="DT33" s="642"/>
      <c r="DU33" s="642"/>
      <c r="DV33" s="643"/>
      <c r="DW33" s="646">
        <v>44.6</v>
      </c>
      <c r="DX33" s="675"/>
      <c r="DY33" s="675"/>
      <c r="DZ33" s="675"/>
      <c r="EA33" s="675"/>
      <c r="EB33" s="675"/>
      <c r="EC33" s="677"/>
    </row>
    <row r="34" spans="2:133" ht="11.25" customHeight="1">
      <c r="B34" s="638" t="s">
        <v>314</v>
      </c>
      <c r="C34" s="639"/>
      <c r="D34" s="639"/>
      <c r="E34" s="639"/>
      <c r="F34" s="639"/>
      <c r="G34" s="639"/>
      <c r="H34" s="639"/>
      <c r="I34" s="639"/>
      <c r="J34" s="639"/>
      <c r="K34" s="639"/>
      <c r="L34" s="639"/>
      <c r="M34" s="639"/>
      <c r="N34" s="639"/>
      <c r="O34" s="639"/>
      <c r="P34" s="639"/>
      <c r="Q34" s="640"/>
      <c r="R34" s="641">
        <v>345603</v>
      </c>
      <c r="S34" s="644"/>
      <c r="T34" s="644"/>
      <c r="U34" s="644"/>
      <c r="V34" s="644"/>
      <c r="W34" s="644"/>
      <c r="X34" s="644"/>
      <c r="Y34" s="645"/>
      <c r="Z34" s="703">
        <v>1.5</v>
      </c>
      <c r="AA34" s="703"/>
      <c r="AB34" s="703"/>
      <c r="AC34" s="703"/>
      <c r="AD34" s="704">
        <v>64</v>
      </c>
      <c r="AE34" s="704"/>
      <c r="AF34" s="704"/>
      <c r="AG34" s="704"/>
      <c r="AH34" s="704"/>
      <c r="AI34" s="704"/>
      <c r="AJ34" s="704"/>
      <c r="AK34" s="704"/>
      <c r="AL34" s="646">
        <v>0</v>
      </c>
      <c r="AM34" s="647"/>
      <c r="AN34" s="647"/>
      <c r="AO34" s="705"/>
      <c r="AP34" s="214"/>
      <c r="AQ34" s="715" t="s">
        <v>315</v>
      </c>
      <c r="AR34" s="716"/>
      <c r="AS34" s="716"/>
      <c r="AT34" s="716"/>
      <c r="AU34" s="716"/>
      <c r="AV34" s="716"/>
      <c r="AW34" s="716"/>
      <c r="AX34" s="716"/>
      <c r="AY34" s="716"/>
      <c r="AZ34" s="716"/>
      <c r="BA34" s="716"/>
      <c r="BB34" s="716"/>
      <c r="BC34" s="716"/>
      <c r="BD34" s="716"/>
      <c r="BE34" s="716"/>
      <c r="BF34" s="717"/>
      <c r="BG34" s="715" t="s">
        <v>316</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317</v>
      </c>
      <c r="CE34" s="682"/>
      <c r="CF34" s="682"/>
      <c r="CG34" s="682"/>
      <c r="CH34" s="682"/>
      <c r="CI34" s="682"/>
      <c r="CJ34" s="682"/>
      <c r="CK34" s="682"/>
      <c r="CL34" s="682"/>
      <c r="CM34" s="682"/>
      <c r="CN34" s="682"/>
      <c r="CO34" s="682"/>
      <c r="CP34" s="682"/>
      <c r="CQ34" s="683"/>
      <c r="CR34" s="641">
        <v>3161488</v>
      </c>
      <c r="CS34" s="644"/>
      <c r="CT34" s="644"/>
      <c r="CU34" s="644"/>
      <c r="CV34" s="644"/>
      <c r="CW34" s="644"/>
      <c r="CX34" s="644"/>
      <c r="CY34" s="645"/>
      <c r="CZ34" s="646">
        <v>14</v>
      </c>
      <c r="DA34" s="675"/>
      <c r="DB34" s="675"/>
      <c r="DC34" s="676"/>
      <c r="DD34" s="649">
        <v>2110594</v>
      </c>
      <c r="DE34" s="644"/>
      <c r="DF34" s="644"/>
      <c r="DG34" s="644"/>
      <c r="DH34" s="644"/>
      <c r="DI34" s="644"/>
      <c r="DJ34" s="644"/>
      <c r="DK34" s="645"/>
      <c r="DL34" s="649">
        <v>1866087</v>
      </c>
      <c r="DM34" s="644"/>
      <c r="DN34" s="644"/>
      <c r="DO34" s="644"/>
      <c r="DP34" s="644"/>
      <c r="DQ34" s="644"/>
      <c r="DR34" s="644"/>
      <c r="DS34" s="644"/>
      <c r="DT34" s="644"/>
      <c r="DU34" s="644"/>
      <c r="DV34" s="645"/>
      <c r="DW34" s="646">
        <v>13.1</v>
      </c>
      <c r="DX34" s="675"/>
      <c r="DY34" s="675"/>
      <c r="DZ34" s="675"/>
      <c r="EA34" s="675"/>
      <c r="EB34" s="675"/>
      <c r="EC34" s="677"/>
    </row>
    <row r="35" spans="2:133" ht="11.25" customHeight="1">
      <c r="B35" s="638" t="s">
        <v>318</v>
      </c>
      <c r="C35" s="639"/>
      <c r="D35" s="639"/>
      <c r="E35" s="639"/>
      <c r="F35" s="639"/>
      <c r="G35" s="639"/>
      <c r="H35" s="639"/>
      <c r="I35" s="639"/>
      <c r="J35" s="639"/>
      <c r="K35" s="639"/>
      <c r="L35" s="639"/>
      <c r="M35" s="639"/>
      <c r="N35" s="639"/>
      <c r="O35" s="639"/>
      <c r="P35" s="639"/>
      <c r="Q35" s="640"/>
      <c r="R35" s="641">
        <v>2682200</v>
      </c>
      <c r="S35" s="644"/>
      <c r="T35" s="644"/>
      <c r="U35" s="644"/>
      <c r="V35" s="644"/>
      <c r="W35" s="644"/>
      <c r="X35" s="644"/>
      <c r="Y35" s="645"/>
      <c r="Z35" s="703">
        <v>11.5</v>
      </c>
      <c r="AA35" s="703"/>
      <c r="AB35" s="703"/>
      <c r="AC35" s="703"/>
      <c r="AD35" s="704" t="s">
        <v>122</v>
      </c>
      <c r="AE35" s="704"/>
      <c r="AF35" s="704"/>
      <c r="AG35" s="704"/>
      <c r="AH35" s="704"/>
      <c r="AI35" s="704"/>
      <c r="AJ35" s="704"/>
      <c r="AK35" s="704"/>
      <c r="AL35" s="646" t="s">
        <v>122</v>
      </c>
      <c r="AM35" s="647"/>
      <c r="AN35" s="647"/>
      <c r="AO35" s="705"/>
      <c r="AP35" s="214"/>
      <c r="AQ35" s="709" t="s">
        <v>319</v>
      </c>
      <c r="AR35" s="710"/>
      <c r="AS35" s="710"/>
      <c r="AT35" s="710"/>
      <c r="AU35" s="710"/>
      <c r="AV35" s="710"/>
      <c r="AW35" s="710"/>
      <c r="AX35" s="710"/>
      <c r="AY35" s="711"/>
      <c r="AZ35" s="706">
        <v>3566633</v>
      </c>
      <c r="BA35" s="707"/>
      <c r="BB35" s="707"/>
      <c r="BC35" s="707"/>
      <c r="BD35" s="707"/>
      <c r="BE35" s="707"/>
      <c r="BF35" s="708"/>
      <c r="BG35" s="712" t="s">
        <v>320</v>
      </c>
      <c r="BH35" s="713"/>
      <c r="BI35" s="713"/>
      <c r="BJ35" s="713"/>
      <c r="BK35" s="713"/>
      <c r="BL35" s="713"/>
      <c r="BM35" s="713"/>
      <c r="BN35" s="713"/>
      <c r="BO35" s="713"/>
      <c r="BP35" s="713"/>
      <c r="BQ35" s="713"/>
      <c r="BR35" s="713"/>
      <c r="BS35" s="713"/>
      <c r="BT35" s="713"/>
      <c r="BU35" s="714"/>
      <c r="BV35" s="706">
        <v>116798</v>
      </c>
      <c r="BW35" s="707"/>
      <c r="BX35" s="707"/>
      <c r="BY35" s="707"/>
      <c r="BZ35" s="707"/>
      <c r="CA35" s="707"/>
      <c r="CB35" s="708"/>
      <c r="CD35" s="685" t="s">
        <v>321</v>
      </c>
      <c r="CE35" s="682"/>
      <c r="CF35" s="682"/>
      <c r="CG35" s="682"/>
      <c r="CH35" s="682"/>
      <c r="CI35" s="682"/>
      <c r="CJ35" s="682"/>
      <c r="CK35" s="682"/>
      <c r="CL35" s="682"/>
      <c r="CM35" s="682"/>
      <c r="CN35" s="682"/>
      <c r="CO35" s="682"/>
      <c r="CP35" s="682"/>
      <c r="CQ35" s="683"/>
      <c r="CR35" s="641">
        <v>19450</v>
      </c>
      <c r="CS35" s="642"/>
      <c r="CT35" s="642"/>
      <c r="CU35" s="642"/>
      <c r="CV35" s="642"/>
      <c r="CW35" s="642"/>
      <c r="CX35" s="642"/>
      <c r="CY35" s="643"/>
      <c r="CZ35" s="646">
        <v>0.1</v>
      </c>
      <c r="DA35" s="675"/>
      <c r="DB35" s="675"/>
      <c r="DC35" s="676"/>
      <c r="DD35" s="649">
        <v>19435</v>
      </c>
      <c r="DE35" s="642"/>
      <c r="DF35" s="642"/>
      <c r="DG35" s="642"/>
      <c r="DH35" s="642"/>
      <c r="DI35" s="642"/>
      <c r="DJ35" s="642"/>
      <c r="DK35" s="643"/>
      <c r="DL35" s="649">
        <v>19435</v>
      </c>
      <c r="DM35" s="642"/>
      <c r="DN35" s="642"/>
      <c r="DO35" s="642"/>
      <c r="DP35" s="642"/>
      <c r="DQ35" s="642"/>
      <c r="DR35" s="642"/>
      <c r="DS35" s="642"/>
      <c r="DT35" s="642"/>
      <c r="DU35" s="642"/>
      <c r="DV35" s="643"/>
      <c r="DW35" s="646">
        <v>0.1</v>
      </c>
      <c r="DX35" s="675"/>
      <c r="DY35" s="675"/>
      <c r="DZ35" s="675"/>
      <c r="EA35" s="675"/>
      <c r="EB35" s="675"/>
      <c r="EC35" s="677"/>
    </row>
    <row r="36" spans="2:133" ht="11.25" customHeight="1">
      <c r="B36" s="638" t="s">
        <v>322</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235</v>
      </c>
      <c r="AM36" s="647"/>
      <c r="AN36" s="647"/>
      <c r="AO36" s="705"/>
      <c r="AQ36" s="678" t="s">
        <v>323</v>
      </c>
      <c r="AR36" s="679"/>
      <c r="AS36" s="679"/>
      <c r="AT36" s="679"/>
      <c r="AU36" s="679"/>
      <c r="AV36" s="679"/>
      <c r="AW36" s="679"/>
      <c r="AX36" s="679"/>
      <c r="AY36" s="680"/>
      <c r="AZ36" s="641">
        <v>1311382</v>
      </c>
      <c r="BA36" s="644"/>
      <c r="BB36" s="644"/>
      <c r="BC36" s="644"/>
      <c r="BD36" s="642"/>
      <c r="BE36" s="642"/>
      <c r="BF36" s="681"/>
      <c r="BG36" s="685" t="s">
        <v>324</v>
      </c>
      <c r="BH36" s="682"/>
      <c r="BI36" s="682"/>
      <c r="BJ36" s="682"/>
      <c r="BK36" s="682"/>
      <c r="BL36" s="682"/>
      <c r="BM36" s="682"/>
      <c r="BN36" s="682"/>
      <c r="BO36" s="682"/>
      <c r="BP36" s="682"/>
      <c r="BQ36" s="682"/>
      <c r="BR36" s="682"/>
      <c r="BS36" s="682"/>
      <c r="BT36" s="682"/>
      <c r="BU36" s="683"/>
      <c r="BV36" s="641">
        <v>87991</v>
      </c>
      <c r="BW36" s="644"/>
      <c r="BX36" s="644"/>
      <c r="BY36" s="644"/>
      <c r="BZ36" s="644"/>
      <c r="CA36" s="644"/>
      <c r="CB36" s="684"/>
      <c r="CD36" s="685" t="s">
        <v>325</v>
      </c>
      <c r="CE36" s="682"/>
      <c r="CF36" s="682"/>
      <c r="CG36" s="682"/>
      <c r="CH36" s="682"/>
      <c r="CI36" s="682"/>
      <c r="CJ36" s="682"/>
      <c r="CK36" s="682"/>
      <c r="CL36" s="682"/>
      <c r="CM36" s="682"/>
      <c r="CN36" s="682"/>
      <c r="CO36" s="682"/>
      <c r="CP36" s="682"/>
      <c r="CQ36" s="683"/>
      <c r="CR36" s="641">
        <v>2979579</v>
      </c>
      <c r="CS36" s="644"/>
      <c r="CT36" s="644"/>
      <c r="CU36" s="644"/>
      <c r="CV36" s="644"/>
      <c r="CW36" s="644"/>
      <c r="CX36" s="644"/>
      <c r="CY36" s="645"/>
      <c r="CZ36" s="646">
        <v>13.2</v>
      </c>
      <c r="DA36" s="675"/>
      <c r="DB36" s="675"/>
      <c r="DC36" s="676"/>
      <c r="DD36" s="649">
        <v>2364163</v>
      </c>
      <c r="DE36" s="644"/>
      <c r="DF36" s="644"/>
      <c r="DG36" s="644"/>
      <c r="DH36" s="644"/>
      <c r="DI36" s="644"/>
      <c r="DJ36" s="644"/>
      <c r="DK36" s="645"/>
      <c r="DL36" s="649">
        <v>1839489</v>
      </c>
      <c r="DM36" s="644"/>
      <c r="DN36" s="644"/>
      <c r="DO36" s="644"/>
      <c r="DP36" s="644"/>
      <c r="DQ36" s="644"/>
      <c r="DR36" s="644"/>
      <c r="DS36" s="644"/>
      <c r="DT36" s="644"/>
      <c r="DU36" s="644"/>
      <c r="DV36" s="645"/>
      <c r="DW36" s="646">
        <v>12.9</v>
      </c>
      <c r="DX36" s="675"/>
      <c r="DY36" s="675"/>
      <c r="DZ36" s="675"/>
      <c r="EA36" s="675"/>
      <c r="EB36" s="675"/>
      <c r="EC36" s="677"/>
    </row>
    <row r="37" spans="2:133" ht="11.25" customHeight="1">
      <c r="B37" s="638" t="s">
        <v>326</v>
      </c>
      <c r="C37" s="639"/>
      <c r="D37" s="639"/>
      <c r="E37" s="639"/>
      <c r="F37" s="639"/>
      <c r="G37" s="639"/>
      <c r="H37" s="639"/>
      <c r="I37" s="639"/>
      <c r="J37" s="639"/>
      <c r="K37" s="639"/>
      <c r="L37" s="639"/>
      <c r="M37" s="639"/>
      <c r="N37" s="639"/>
      <c r="O37" s="639"/>
      <c r="P37" s="639"/>
      <c r="Q37" s="640"/>
      <c r="R37" s="641">
        <v>644200</v>
      </c>
      <c r="S37" s="644"/>
      <c r="T37" s="644"/>
      <c r="U37" s="644"/>
      <c r="V37" s="644"/>
      <c r="W37" s="644"/>
      <c r="X37" s="644"/>
      <c r="Y37" s="645"/>
      <c r="Z37" s="703">
        <v>2.8</v>
      </c>
      <c r="AA37" s="703"/>
      <c r="AB37" s="703"/>
      <c r="AC37" s="703"/>
      <c r="AD37" s="704" t="s">
        <v>122</v>
      </c>
      <c r="AE37" s="704"/>
      <c r="AF37" s="704"/>
      <c r="AG37" s="704"/>
      <c r="AH37" s="704"/>
      <c r="AI37" s="704"/>
      <c r="AJ37" s="704"/>
      <c r="AK37" s="704"/>
      <c r="AL37" s="646" t="s">
        <v>122</v>
      </c>
      <c r="AM37" s="647"/>
      <c r="AN37" s="647"/>
      <c r="AO37" s="705"/>
      <c r="AQ37" s="678" t="s">
        <v>327</v>
      </c>
      <c r="AR37" s="679"/>
      <c r="AS37" s="679"/>
      <c r="AT37" s="679"/>
      <c r="AU37" s="679"/>
      <c r="AV37" s="679"/>
      <c r="AW37" s="679"/>
      <c r="AX37" s="679"/>
      <c r="AY37" s="680"/>
      <c r="AZ37" s="641">
        <v>620845</v>
      </c>
      <c r="BA37" s="644"/>
      <c r="BB37" s="644"/>
      <c r="BC37" s="644"/>
      <c r="BD37" s="642"/>
      <c r="BE37" s="642"/>
      <c r="BF37" s="681"/>
      <c r="BG37" s="685" t="s">
        <v>328</v>
      </c>
      <c r="BH37" s="682"/>
      <c r="BI37" s="682"/>
      <c r="BJ37" s="682"/>
      <c r="BK37" s="682"/>
      <c r="BL37" s="682"/>
      <c r="BM37" s="682"/>
      <c r="BN37" s="682"/>
      <c r="BO37" s="682"/>
      <c r="BP37" s="682"/>
      <c r="BQ37" s="682"/>
      <c r="BR37" s="682"/>
      <c r="BS37" s="682"/>
      <c r="BT37" s="682"/>
      <c r="BU37" s="683"/>
      <c r="BV37" s="641">
        <v>4672</v>
      </c>
      <c r="BW37" s="644"/>
      <c r="BX37" s="644"/>
      <c r="BY37" s="644"/>
      <c r="BZ37" s="644"/>
      <c r="CA37" s="644"/>
      <c r="CB37" s="684"/>
      <c r="CD37" s="685" t="s">
        <v>329</v>
      </c>
      <c r="CE37" s="682"/>
      <c r="CF37" s="682"/>
      <c r="CG37" s="682"/>
      <c r="CH37" s="682"/>
      <c r="CI37" s="682"/>
      <c r="CJ37" s="682"/>
      <c r="CK37" s="682"/>
      <c r="CL37" s="682"/>
      <c r="CM37" s="682"/>
      <c r="CN37" s="682"/>
      <c r="CO37" s="682"/>
      <c r="CP37" s="682"/>
      <c r="CQ37" s="683"/>
      <c r="CR37" s="641">
        <v>1088000</v>
      </c>
      <c r="CS37" s="642"/>
      <c r="CT37" s="642"/>
      <c r="CU37" s="642"/>
      <c r="CV37" s="642"/>
      <c r="CW37" s="642"/>
      <c r="CX37" s="642"/>
      <c r="CY37" s="643"/>
      <c r="CZ37" s="646">
        <v>4.8</v>
      </c>
      <c r="DA37" s="675"/>
      <c r="DB37" s="675"/>
      <c r="DC37" s="676"/>
      <c r="DD37" s="649">
        <v>1064878</v>
      </c>
      <c r="DE37" s="642"/>
      <c r="DF37" s="642"/>
      <c r="DG37" s="642"/>
      <c r="DH37" s="642"/>
      <c r="DI37" s="642"/>
      <c r="DJ37" s="642"/>
      <c r="DK37" s="643"/>
      <c r="DL37" s="649">
        <v>769032</v>
      </c>
      <c r="DM37" s="642"/>
      <c r="DN37" s="642"/>
      <c r="DO37" s="642"/>
      <c r="DP37" s="642"/>
      <c r="DQ37" s="642"/>
      <c r="DR37" s="642"/>
      <c r="DS37" s="642"/>
      <c r="DT37" s="642"/>
      <c r="DU37" s="642"/>
      <c r="DV37" s="643"/>
      <c r="DW37" s="646">
        <v>5.4</v>
      </c>
      <c r="DX37" s="675"/>
      <c r="DY37" s="675"/>
      <c r="DZ37" s="675"/>
      <c r="EA37" s="675"/>
      <c r="EB37" s="675"/>
      <c r="EC37" s="677"/>
    </row>
    <row r="38" spans="2:133" ht="11.25" customHeight="1">
      <c r="B38" s="653" t="s">
        <v>330</v>
      </c>
      <c r="C38" s="654"/>
      <c r="D38" s="654"/>
      <c r="E38" s="654"/>
      <c r="F38" s="654"/>
      <c r="G38" s="654"/>
      <c r="H38" s="654"/>
      <c r="I38" s="654"/>
      <c r="J38" s="654"/>
      <c r="K38" s="654"/>
      <c r="L38" s="654"/>
      <c r="M38" s="654"/>
      <c r="N38" s="654"/>
      <c r="O38" s="654"/>
      <c r="P38" s="654"/>
      <c r="Q38" s="655"/>
      <c r="R38" s="656">
        <v>23314422</v>
      </c>
      <c r="S38" s="693"/>
      <c r="T38" s="693"/>
      <c r="U38" s="693"/>
      <c r="V38" s="693"/>
      <c r="W38" s="693"/>
      <c r="X38" s="693"/>
      <c r="Y38" s="698"/>
      <c r="Z38" s="699">
        <v>100</v>
      </c>
      <c r="AA38" s="699"/>
      <c r="AB38" s="699"/>
      <c r="AC38" s="699"/>
      <c r="AD38" s="700">
        <v>13614470</v>
      </c>
      <c r="AE38" s="700"/>
      <c r="AF38" s="700"/>
      <c r="AG38" s="700"/>
      <c r="AH38" s="700"/>
      <c r="AI38" s="700"/>
      <c r="AJ38" s="700"/>
      <c r="AK38" s="700"/>
      <c r="AL38" s="659">
        <v>100</v>
      </c>
      <c r="AM38" s="701"/>
      <c r="AN38" s="701"/>
      <c r="AO38" s="702"/>
      <c r="AQ38" s="678" t="s">
        <v>331</v>
      </c>
      <c r="AR38" s="679"/>
      <c r="AS38" s="679"/>
      <c r="AT38" s="679"/>
      <c r="AU38" s="679"/>
      <c r="AV38" s="679"/>
      <c r="AW38" s="679"/>
      <c r="AX38" s="679"/>
      <c r="AY38" s="680"/>
      <c r="AZ38" s="641">
        <v>149046</v>
      </c>
      <c r="BA38" s="644"/>
      <c r="BB38" s="644"/>
      <c r="BC38" s="644"/>
      <c r="BD38" s="642"/>
      <c r="BE38" s="642"/>
      <c r="BF38" s="681"/>
      <c r="BG38" s="685" t="s">
        <v>332</v>
      </c>
      <c r="BH38" s="682"/>
      <c r="BI38" s="682"/>
      <c r="BJ38" s="682"/>
      <c r="BK38" s="682"/>
      <c r="BL38" s="682"/>
      <c r="BM38" s="682"/>
      <c r="BN38" s="682"/>
      <c r="BO38" s="682"/>
      <c r="BP38" s="682"/>
      <c r="BQ38" s="682"/>
      <c r="BR38" s="682"/>
      <c r="BS38" s="682"/>
      <c r="BT38" s="682"/>
      <c r="BU38" s="683"/>
      <c r="BV38" s="641">
        <v>7629</v>
      </c>
      <c r="BW38" s="644"/>
      <c r="BX38" s="644"/>
      <c r="BY38" s="644"/>
      <c r="BZ38" s="644"/>
      <c r="CA38" s="644"/>
      <c r="CB38" s="684"/>
      <c r="CD38" s="685" t="s">
        <v>333</v>
      </c>
      <c r="CE38" s="682"/>
      <c r="CF38" s="682"/>
      <c r="CG38" s="682"/>
      <c r="CH38" s="682"/>
      <c r="CI38" s="682"/>
      <c r="CJ38" s="682"/>
      <c r="CK38" s="682"/>
      <c r="CL38" s="682"/>
      <c r="CM38" s="682"/>
      <c r="CN38" s="682"/>
      <c r="CO38" s="682"/>
      <c r="CP38" s="682"/>
      <c r="CQ38" s="683"/>
      <c r="CR38" s="641">
        <v>2938527</v>
      </c>
      <c r="CS38" s="644"/>
      <c r="CT38" s="644"/>
      <c r="CU38" s="644"/>
      <c r="CV38" s="644"/>
      <c r="CW38" s="644"/>
      <c r="CX38" s="644"/>
      <c r="CY38" s="645"/>
      <c r="CZ38" s="646">
        <v>13</v>
      </c>
      <c r="DA38" s="675"/>
      <c r="DB38" s="675"/>
      <c r="DC38" s="676"/>
      <c r="DD38" s="649">
        <v>2695677</v>
      </c>
      <c r="DE38" s="644"/>
      <c r="DF38" s="644"/>
      <c r="DG38" s="644"/>
      <c r="DH38" s="644"/>
      <c r="DI38" s="644"/>
      <c r="DJ38" s="644"/>
      <c r="DK38" s="645"/>
      <c r="DL38" s="649">
        <v>2637888</v>
      </c>
      <c r="DM38" s="644"/>
      <c r="DN38" s="644"/>
      <c r="DO38" s="644"/>
      <c r="DP38" s="644"/>
      <c r="DQ38" s="644"/>
      <c r="DR38" s="644"/>
      <c r="DS38" s="644"/>
      <c r="DT38" s="644"/>
      <c r="DU38" s="644"/>
      <c r="DV38" s="645"/>
      <c r="DW38" s="646">
        <v>18.5</v>
      </c>
      <c r="DX38" s="675"/>
      <c r="DY38" s="675"/>
      <c r="DZ38" s="675"/>
      <c r="EA38" s="675"/>
      <c r="EB38" s="675"/>
      <c r="EC38" s="677"/>
    </row>
    <row r="39" spans="2:133" ht="11.25" customHeight="1">
      <c r="AQ39" s="678" t="s">
        <v>334</v>
      </c>
      <c r="AR39" s="679"/>
      <c r="AS39" s="679"/>
      <c r="AT39" s="679"/>
      <c r="AU39" s="679"/>
      <c r="AV39" s="679"/>
      <c r="AW39" s="679"/>
      <c r="AX39" s="679"/>
      <c r="AY39" s="680"/>
      <c r="AZ39" s="641">
        <v>7261</v>
      </c>
      <c r="BA39" s="644"/>
      <c r="BB39" s="644"/>
      <c r="BC39" s="644"/>
      <c r="BD39" s="642"/>
      <c r="BE39" s="642"/>
      <c r="BF39" s="681"/>
      <c r="BG39" s="686" t="s">
        <v>335</v>
      </c>
      <c r="BH39" s="687"/>
      <c r="BI39" s="687"/>
      <c r="BJ39" s="687"/>
      <c r="BK39" s="687"/>
      <c r="BL39" s="215"/>
      <c r="BM39" s="682" t="s">
        <v>336</v>
      </c>
      <c r="BN39" s="682"/>
      <c r="BO39" s="682"/>
      <c r="BP39" s="682"/>
      <c r="BQ39" s="682"/>
      <c r="BR39" s="682"/>
      <c r="BS39" s="682"/>
      <c r="BT39" s="682"/>
      <c r="BU39" s="683"/>
      <c r="BV39" s="641">
        <v>85</v>
      </c>
      <c r="BW39" s="644"/>
      <c r="BX39" s="644"/>
      <c r="BY39" s="644"/>
      <c r="BZ39" s="644"/>
      <c r="CA39" s="644"/>
      <c r="CB39" s="684"/>
      <c r="CD39" s="685" t="s">
        <v>337</v>
      </c>
      <c r="CE39" s="682"/>
      <c r="CF39" s="682"/>
      <c r="CG39" s="682"/>
      <c r="CH39" s="682"/>
      <c r="CI39" s="682"/>
      <c r="CJ39" s="682"/>
      <c r="CK39" s="682"/>
      <c r="CL39" s="682"/>
      <c r="CM39" s="682"/>
      <c r="CN39" s="682"/>
      <c r="CO39" s="682"/>
      <c r="CP39" s="682"/>
      <c r="CQ39" s="683"/>
      <c r="CR39" s="641">
        <v>914824</v>
      </c>
      <c r="CS39" s="642"/>
      <c r="CT39" s="642"/>
      <c r="CU39" s="642"/>
      <c r="CV39" s="642"/>
      <c r="CW39" s="642"/>
      <c r="CX39" s="642"/>
      <c r="CY39" s="643"/>
      <c r="CZ39" s="646">
        <v>4.0999999999999996</v>
      </c>
      <c r="DA39" s="675"/>
      <c r="DB39" s="675"/>
      <c r="DC39" s="676"/>
      <c r="DD39" s="649">
        <v>265850</v>
      </c>
      <c r="DE39" s="642"/>
      <c r="DF39" s="642"/>
      <c r="DG39" s="642"/>
      <c r="DH39" s="642"/>
      <c r="DI39" s="642"/>
      <c r="DJ39" s="642"/>
      <c r="DK39" s="643"/>
      <c r="DL39" s="649" t="s">
        <v>122</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338</v>
      </c>
      <c r="AR40" s="679"/>
      <c r="AS40" s="679"/>
      <c r="AT40" s="679"/>
      <c r="AU40" s="679"/>
      <c r="AV40" s="679"/>
      <c r="AW40" s="679"/>
      <c r="AX40" s="679"/>
      <c r="AY40" s="680"/>
      <c r="AZ40" s="641">
        <v>267622</v>
      </c>
      <c r="BA40" s="644"/>
      <c r="BB40" s="644"/>
      <c r="BC40" s="644"/>
      <c r="BD40" s="642"/>
      <c r="BE40" s="642"/>
      <c r="BF40" s="681"/>
      <c r="BG40" s="686"/>
      <c r="BH40" s="687"/>
      <c r="BI40" s="687"/>
      <c r="BJ40" s="687"/>
      <c r="BK40" s="687"/>
      <c r="BL40" s="215"/>
      <c r="BM40" s="682" t="s">
        <v>339</v>
      </c>
      <c r="BN40" s="682"/>
      <c r="BO40" s="682"/>
      <c r="BP40" s="682"/>
      <c r="BQ40" s="682"/>
      <c r="BR40" s="682"/>
      <c r="BS40" s="682"/>
      <c r="BT40" s="682"/>
      <c r="BU40" s="683"/>
      <c r="BV40" s="641">
        <v>117</v>
      </c>
      <c r="BW40" s="644"/>
      <c r="BX40" s="644"/>
      <c r="BY40" s="644"/>
      <c r="BZ40" s="644"/>
      <c r="CA40" s="644"/>
      <c r="CB40" s="684"/>
      <c r="CD40" s="685" t="s">
        <v>340</v>
      </c>
      <c r="CE40" s="682"/>
      <c r="CF40" s="682"/>
      <c r="CG40" s="682"/>
      <c r="CH40" s="682"/>
      <c r="CI40" s="682"/>
      <c r="CJ40" s="682"/>
      <c r="CK40" s="682"/>
      <c r="CL40" s="682"/>
      <c r="CM40" s="682"/>
      <c r="CN40" s="682"/>
      <c r="CO40" s="682"/>
      <c r="CP40" s="682"/>
      <c r="CQ40" s="683"/>
      <c r="CR40" s="641">
        <v>900</v>
      </c>
      <c r="CS40" s="644"/>
      <c r="CT40" s="644"/>
      <c r="CU40" s="644"/>
      <c r="CV40" s="644"/>
      <c r="CW40" s="644"/>
      <c r="CX40" s="644"/>
      <c r="CY40" s="645"/>
      <c r="CZ40" s="646">
        <v>0</v>
      </c>
      <c r="DA40" s="675"/>
      <c r="DB40" s="675"/>
      <c r="DC40" s="676"/>
      <c r="DD40" s="649">
        <v>900</v>
      </c>
      <c r="DE40" s="644"/>
      <c r="DF40" s="644"/>
      <c r="DG40" s="644"/>
      <c r="DH40" s="644"/>
      <c r="DI40" s="644"/>
      <c r="DJ40" s="644"/>
      <c r="DK40" s="645"/>
      <c r="DL40" s="649">
        <v>900</v>
      </c>
      <c r="DM40" s="644"/>
      <c r="DN40" s="644"/>
      <c r="DO40" s="644"/>
      <c r="DP40" s="644"/>
      <c r="DQ40" s="644"/>
      <c r="DR40" s="644"/>
      <c r="DS40" s="644"/>
      <c r="DT40" s="644"/>
      <c r="DU40" s="644"/>
      <c r="DV40" s="645"/>
      <c r="DW40" s="646">
        <v>0</v>
      </c>
      <c r="DX40" s="675"/>
      <c r="DY40" s="675"/>
      <c r="DZ40" s="675"/>
      <c r="EA40" s="675"/>
      <c r="EB40" s="675"/>
      <c r="EC40" s="677"/>
    </row>
    <row r="41" spans="2:133" ht="11.25" customHeight="1">
      <c r="AQ41" s="690" t="s">
        <v>341</v>
      </c>
      <c r="AR41" s="691"/>
      <c r="AS41" s="691"/>
      <c r="AT41" s="691"/>
      <c r="AU41" s="691"/>
      <c r="AV41" s="691"/>
      <c r="AW41" s="691"/>
      <c r="AX41" s="691"/>
      <c r="AY41" s="692"/>
      <c r="AZ41" s="656">
        <v>1210477</v>
      </c>
      <c r="BA41" s="693"/>
      <c r="BB41" s="693"/>
      <c r="BC41" s="693"/>
      <c r="BD41" s="657"/>
      <c r="BE41" s="657"/>
      <c r="BF41" s="694"/>
      <c r="BG41" s="688"/>
      <c r="BH41" s="689"/>
      <c r="BI41" s="689"/>
      <c r="BJ41" s="689"/>
      <c r="BK41" s="689"/>
      <c r="BL41" s="216"/>
      <c r="BM41" s="695" t="s">
        <v>342</v>
      </c>
      <c r="BN41" s="695"/>
      <c r="BO41" s="695"/>
      <c r="BP41" s="695"/>
      <c r="BQ41" s="695"/>
      <c r="BR41" s="695"/>
      <c r="BS41" s="695"/>
      <c r="BT41" s="695"/>
      <c r="BU41" s="696"/>
      <c r="BV41" s="656">
        <v>332</v>
      </c>
      <c r="BW41" s="693"/>
      <c r="BX41" s="693"/>
      <c r="BY41" s="693"/>
      <c r="BZ41" s="693"/>
      <c r="CA41" s="693"/>
      <c r="CB41" s="697"/>
      <c r="CD41" s="685" t="s">
        <v>343</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235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345</v>
      </c>
      <c r="CE42" s="639"/>
      <c r="CF42" s="639"/>
      <c r="CG42" s="639"/>
      <c r="CH42" s="639"/>
      <c r="CI42" s="639"/>
      <c r="CJ42" s="639"/>
      <c r="CK42" s="639"/>
      <c r="CL42" s="639"/>
      <c r="CM42" s="639"/>
      <c r="CN42" s="639"/>
      <c r="CO42" s="639"/>
      <c r="CP42" s="639"/>
      <c r="CQ42" s="640"/>
      <c r="CR42" s="641">
        <v>3064481</v>
      </c>
      <c r="CS42" s="644"/>
      <c r="CT42" s="644"/>
      <c r="CU42" s="644"/>
      <c r="CV42" s="644"/>
      <c r="CW42" s="644"/>
      <c r="CX42" s="644"/>
      <c r="CY42" s="645"/>
      <c r="CZ42" s="646">
        <v>13.6</v>
      </c>
      <c r="DA42" s="647"/>
      <c r="DB42" s="647"/>
      <c r="DC42" s="648"/>
      <c r="DD42" s="649">
        <v>949780</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347</v>
      </c>
      <c r="CE43" s="639"/>
      <c r="CF43" s="639"/>
      <c r="CG43" s="639"/>
      <c r="CH43" s="639"/>
      <c r="CI43" s="639"/>
      <c r="CJ43" s="639"/>
      <c r="CK43" s="639"/>
      <c r="CL43" s="639"/>
      <c r="CM43" s="639"/>
      <c r="CN43" s="639"/>
      <c r="CO43" s="639"/>
      <c r="CP43" s="639"/>
      <c r="CQ43" s="640"/>
      <c r="CR43" s="641">
        <v>135996</v>
      </c>
      <c r="CS43" s="642"/>
      <c r="CT43" s="642"/>
      <c r="CU43" s="642"/>
      <c r="CV43" s="642"/>
      <c r="CW43" s="642"/>
      <c r="CX43" s="642"/>
      <c r="CY43" s="643"/>
      <c r="CZ43" s="646">
        <v>0.6</v>
      </c>
      <c r="DA43" s="675"/>
      <c r="DB43" s="675"/>
      <c r="DC43" s="676"/>
      <c r="DD43" s="649">
        <v>72154</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348</v>
      </c>
      <c r="CD44" s="669" t="s">
        <v>299</v>
      </c>
      <c r="CE44" s="670"/>
      <c r="CF44" s="638" t="s">
        <v>349</v>
      </c>
      <c r="CG44" s="639"/>
      <c r="CH44" s="639"/>
      <c r="CI44" s="639"/>
      <c r="CJ44" s="639"/>
      <c r="CK44" s="639"/>
      <c r="CL44" s="639"/>
      <c r="CM44" s="639"/>
      <c r="CN44" s="639"/>
      <c r="CO44" s="639"/>
      <c r="CP44" s="639"/>
      <c r="CQ44" s="640"/>
      <c r="CR44" s="641">
        <v>2731093</v>
      </c>
      <c r="CS44" s="644"/>
      <c r="CT44" s="644"/>
      <c r="CU44" s="644"/>
      <c r="CV44" s="644"/>
      <c r="CW44" s="644"/>
      <c r="CX44" s="644"/>
      <c r="CY44" s="645"/>
      <c r="CZ44" s="646">
        <v>12.1</v>
      </c>
      <c r="DA44" s="647"/>
      <c r="DB44" s="647"/>
      <c r="DC44" s="648"/>
      <c r="DD44" s="649">
        <v>695875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350</v>
      </c>
      <c r="CG45" s="639"/>
      <c r="CH45" s="639"/>
      <c r="CI45" s="639"/>
      <c r="CJ45" s="639"/>
      <c r="CK45" s="639"/>
      <c r="CL45" s="639"/>
      <c r="CM45" s="639"/>
      <c r="CN45" s="639"/>
      <c r="CO45" s="639"/>
      <c r="CP45" s="639"/>
      <c r="CQ45" s="640"/>
      <c r="CR45" s="641">
        <v>1204081</v>
      </c>
      <c r="CS45" s="642"/>
      <c r="CT45" s="642"/>
      <c r="CU45" s="642"/>
      <c r="CV45" s="642"/>
      <c r="CW45" s="642"/>
      <c r="CX45" s="642"/>
      <c r="CY45" s="643"/>
      <c r="CZ45" s="646">
        <v>5.3</v>
      </c>
      <c r="DA45" s="675"/>
      <c r="DB45" s="675"/>
      <c r="DC45" s="676"/>
      <c r="DD45" s="649">
        <v>213167</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351</v>
      </c>
      <c r="CG46" s="639"/>
      <c r="CH46" s="639"/>
      <c r="CI46" s="639"/>
      <c r="CJ46" s="639"/>
      <c r="CK46" s="639"/>
      <c r="CL46" s="639"/>
      <c r="CM46" s="639"/>
      <c r="CN46" s="639"/>
      <c r="CO46" s="639"/>
      <c r="CP46" s="639"/>
      <c r="CQ46" s="640"/>
      <c r="CR46" s="641">
        <v>1500885</v>
      </c>
      <c r="CS46" s="644"/>
      <c r="CT46" s="644"/>
      <c r="CU46" s="644"/>
      <c r="CV46" s="644"/>
      <c r="CW46" s="644"/>
      <c r="CX46" s="644"/>
      <c r="CY46" s="645"/>
      <c r="CZ46" s="646">
        <v>6.7</v>
      </c>
      <c r="DA46" s="647"/>
      <c r="DB46" s="647"/>
      <c r="DC46" s="648"/>
      <c r="DD46" s="649">
        <v>467398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352</v>
      </c>
      <c r="CG47" s="639"/>
      <c r="CH47" s="639"/>
      <c r="CI47" s="639"/>
      <c r="CJ47" s="639"/>
      <c r="CK47" s="639"/>
      <c r="CL47" s="639"/>
      <c r="CM47" s="639"/>
      <c r="CN47" s="639"/>
      <c r="CO47" s="639"/>
      <c r="CP47" s="639"/>
      <c r="CQ47" s="640"/>
      <c r="CR47" s="641">
        <v>333388</v>
      </c>
      <c r="CS47" s="642"/>
      <c r="CT47" s="642"/>
      <c r="CU47" s="642"/>
      <c r="CV47" s="642"/>
      <c r="CW47" s="642"/>
      <c r="CX47" s="642"/>
      <c r="CY47" s="643"/>
      <c r="CZ47" s="646">
        <v>1.5</v>
      </c>
      <c r="DA47" s="675"/>
      <c r="DB47" s="675"/>
      <c r="DC47" s="676"/>
      <c r="DD47" s="649">
        <v>253905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353</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235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354</v>
      </c>
      <c r="CE49" s="654"/>
      <c r="CF49" s="654"/>
      <c r="CG49" s="654"/>
      <c r="CH49" s="654"/>
      <c r="CI49" s="654"/>
      <c r="CJ49" s="654"/>
      <c r="CK49" s="654"/>
      <c r="CL49" s="654"/>
      <c r="CM49" s="654"/>
      <c r="CN49" s="654"/>
      <c r="CO49" s="654"/>
      <c r="CP49" s="654"/>
      <c r="CQ49" s="655"/>
      <c r="CR49" s="656">
        <v>22521652</v>
      </c>
      <c r="CS49" s="657"/>
      <c r="CT49" s="657"/>
      <c r="CU49" s="657"/>
      <c r="CV49" s="657"/>
      <c r="CW49" s="657"/>
      <c r="CX49" s="657"/>
      <c r="CY49" s="658"/>
      <c r="CZ49" s="659">
        <v>100</v>
      </c>
      <c r="DA49" s="660"/>
      <c r="DB49" s="660"/>
      <c r="DC49" s="661"/>
      <c r="DD49" s="662">
        <v>15812470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X7+dYpVGct5EFsUEvSuFQ+MGPTBvOae1ATeXt2AaNamLTWEAem0blQsJGYtRCX8gaFR3zGx6W14jPyI9cIQJ0w==" saltValue="JWUECtV70Xg8GP+r9C2O7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356</v>
      </c>
      <c r="DK2" s="1180"/>
      <c r="DL2" s="1180"/>
      <c r="DM2" s="1180"/>
      <c r="DN2" s="1180"/>
      <c r="DO2" s="1181"/>
      <c r="DP2" s="229"/>
      <c r="DQ2" s="1179" t="s">
        <v>357</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358</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360</v>
      </c>
      <c r="B5" s="1065"/>
      <c r="C5" s="1065"/>
      <c r="D5" s="1065"/>
      <c r="E5" s="1065"/>
      <c r="F5" s="1065"/>
      <c r="G5" s="1065"/>
      <c r="H5" s="1065"/>
      <c r="I5" s="1065"/>
      <c r="J5" s="1065"/>
      <c r="K5" s="1065"/>
      <c r="L5" s="1065"/>
      <c r="M5" s="1065"/>
      <c r="N5" s="1065"/>
      <c r="O5" s="1065"/>
      <c r="P5" s="1066"/>
      <c r="Q5" s="1070" t="s">
        <v>361</v>
      </c>
      <c r="R5" s="1071"/>
      <c r="S5" s="1071"/>
      <c r="T5" s="1071"/>
      <c r="U5" s="1072"/>
      <c r="V5" s="1070" t="s">
        <v>362</v>
      </c>
      <c r="W5" s="1071"/>
      <c r="X5" s="1071"/>
      <c r="Y5" s="1071"/>
      <c r="Z5" s="1072"/>
      <c r="AA5" s="1070" t="s">
        <v>363</v>
      </c>
      <c r="AB5" s="1071"/>
      <c r="AC5" s="1071"/>
      <c r="AD5" s="1071"/>
      <c r="AE5" s="1071"/>
      <c r="AF5" s="1182" t="s">
        <v>364</v>
      </c>
      <c r="AG5" s="1071"/>
      <c r="AH5" s="1071"/>
      <c r="AI5" s="1071"/>
      <c r="AJ5" s="1086"/>
      <c r="AK5" s="1071" t="s">
        <v>365</v>
      </c>
      <c r="AL5" s="1071"/>
      <c r="AM5" s="1071"/>
      <c r="AN5" s="1071"/>
      <c r="AO5" s="1072"/>
      <c r="AP5" s="1070" t="s">
        <v>366</v>
      </c>
      <c r="AQ5" s="1071"/>
      <c r="AR5" s="1071"/>
      <c r="AS5" s="1071"/>
      <c r="AT5" s="1072"/>
      <c r="AU5" s="1070" t="s">
        <v>367</v>
      </c>
      <c r="AV5" s="1071"/>
      <c r="AW5" s="1071"/>
      <c r="AX5" s="1071"/>
      <c r="AY5" s="1086"/>
      <c r="AZ5" s="236"/>
      <c r="BA5" s="236"/>
      <c r="BB5" s="236"/>
      <c r="BC5" s="236"/>
      <c r="BD5" s="236"/>
      <c r="BE5" s="237"/>
      <c r="BF5" s="237"/>
      <c r="BG5" s="237"/>
      <c r="BH5" s="237"/>
      <c r="BI5" s="237"/>
      <c r="BJ5" s="237"/>
      <c r="BK5" s="237"/>
      <c r="BL5" s="237"/>
      <c r="BM5" s="237"/>
      <c r="BN5" s="237"/>
      <c r="BO5" s="237"/>
      <c r="BP5" s="237"/>
      <c r="BQ5" s="1064" t="s">
        <v>368</v>
      </c>
      <c r="BR5" s="1065"/>
      <c r="BS5" s="1065"/>
      <c r="BT5" s="1065"/>
      <c r="BU5" s="1065"/>
      <c r="BV5" s="1065"/>
      <c r="BW5" s="1065"/>
      <c r="BX5" s="1065"/>
      <c r="BY5" s="1065"/>
      <c r="BZ5" s="1065"/>
      <c r="CA5" s="1065"/>
      <c r="CB5" s="1065"/>
      <c r="CC5" s="1065"/>
      <c r="CD5" s="1065"/>
      <c r="CE5" s="1065"/>
      <c r="CF5" s="1065"/>
      <c r="CG5" s="1066"/>
      <c r="CH5" s="1070" t="s">
        <v>369</v>
      </c>
      <c r="CI5" s="1071"/>
      <c r="CJ5" s="1071"/>
      <c r="CK5" s="1071"/>
      <c r="CL5" s="1072"/>
      <c r="CM5" s="1070" t="s">
        <v>370</v>
      </c>
      <c r="CN5" s="1071"/>
      <c r="CO5" s="1071"/>
      <c r="CP5" s="1071"/>
      <c r="CQ5" s="1072"/>
      <c r="CR5" s="1070" t="s">
        <v>371</v>
      </c>
      <c r="CS5" s="1071"/>
      <c r="CT5" s="1071"/>
      <c r="CU5" s="1071"/>
      <c r="CV5" s="1072"/>
      <c r="CW5" s="1070" t="s">
        <v>372</v>
      </c>
      <c r="CX5" s="1071"/>
      <c r="CY5" s="1071"/>
      <c r="CZ5" s="1071"/>
      <c r="DA5" s="1072"/>
      <c r="DB5" s="1070" t="s">
        <v>373</v>
      </c>
      <c r="DC5" s="1071"/>
      <c r="DD5" s="1071"/>
      <c r="DE5" s="1071"/>
      <c r="DF5" s="1072"/>
      <c r="DG5" s="1167" t="s">
        <v>374</v>
      </c>
      <c r="DH5" s="1168"/>
      <c r="DI5" s="1168"/>
      <c r="DJ5" s="1168"/>
      <c r="DK5" s="1169"/>
      <c r="DL5" s="1167" t="s">
        <v>375</v>
      </c>
      <c r="DM5" s="1168"/>
      <c r="DN5" s="1168"/>
      <c r="DO5" s="1168"/>
      <c r="DP5" s="1169"/>
      <c r="DQ5" s="1070" t="s">
        <v>376</v>
      </c>
      <c r="DR5" s="1071"/>
      <c r="DS5" s="1071"/>
      <c r="DT5" s="1071"/>
      <c r="DU5" s="1072"/>
      <c r="DV5" s="1070" t="s">
        <v>367</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377</v>
      </c>
      <c r="C7" s="1120"/>
      <c r="D7" s="1120"/>
      <c r="E7" s="1120"/>
      <c r="F7" s="1120"/>
      <c r="G7" s="1120"/>
      <c r="H7" s="1120"/>
      <c r="I7" s="1120"/>
      <c r="J7" s="1120"/>
      <c r="K7" s="1120"/>
      <c r="L7" s="1120"/>
      <c r="M7" s="1120"/>
      <c r="N7" s="1120"/>
      <c r="O7" s="1120"/>
      <c r="P7" s="1121"/>
      <c r="Q7" s="1173">
        <v>23278</v>
      </c>
      <c r="R7" s="1174"/>
      <c r="S7" s="1174"/>
      <c r="T7" s="1174"/>
      <c r="U7" s="1174"/>
      <c r="V7" s="1174">
        <v>22492</v>
      </c>
      <c r="W7" s="1174"/>
      <c r="X7" s="1174"/>
      <c r="Y7" s="1174"/>
      <c r="Z7" s="1174"/>
      <c r="AA7" s="1174">
        <v>787</v>
      </c>
      <c r="AB7" s="1174"/>
      <c r="AC7" s="1174"/>
      <c r="AD7" s="1174"/>
      <c r="AE7" s="1175"/>
      <c r="AF7" s="1176">
        <v>508</v>
      </c>
      <c r="AG7" s="1177"/>
      <c r="AH7" s="1177"/>
      <c r="AI7" s="1177"/>
      <c r="AJ7" s="1178"/>
      <c r="AK7" s="1160">
        <v>588</v>
      </c>
      <c r="AL7" s="1161"/>
      <c r="AM7" s="1161"/>
      <c r="AN7" s="1161"/>
      <c r="AO7" s="1161"/>
      <c r="AP7" s="1161">
        <v>26123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574</v>
      </c>
      <c r="BT7" s="1165" t="s">
        <v>574</v>
      </c>
      <c r="BU7" s="1165" t="s">
        <v>574</v>
      </c>
      <c r="BV7" s="1165" t="s">
        <v>574</v>
      </c>
      <c r="BW7" s="1165" t="s">
        <v>574</v>
      </c>
      <c r="BX7" s="1165" t="s">
        <v>574</v>
      </c>
      <c r="BY7" s="1165" t="s">
        <v>574</v>
      </c>
      <c r="BZ7" s="1165" t="s">
        <v>574</v>
      </c>
      <c r="CA7" s="1165" t="s">
        <v>574</v>
      </c>
      <c r="CB7" s="1165" t="s">
        <v>574</v>
      </c>
      <c r="CC7" s="1165" t="s">
        <v>574</v>
      </c>
      <c r="CD7" s="1165" t="s">
        <v>574</v>
      </c>
      <c r="CE7" s="1165" t="s">
        <v>574</v>
      </c>
      <c r="CF7" s="1165" t="s">
        <v>574</v>
      </c>
      <c r="CG7" s="1166" t="s">
        <v>574</v>
      </c>
      <c r="CH7" s="1157">
        <v>-6</v>
      </c>
      <c r="CI7" s="1158">
        <v>-6</v>
      </c>
      <c r="CJ7" s="1158">
        <v>-6</v>
      </c>
      <c r="CK7" s="1158">
        <v>-6</v>
      </c>
      <c r="CL7" s="1159">
        <v>-6</v>
      </c>
      <c r="CM7" s="1157">
        <v>323</v>
      </c>
      <c r="CN7" s="1158">
        <v>323</v>
      </c>
      <c r="CO7" s="1158">
        <v>323</v>
      </c>
      <c r="CP7" s="1158">
        <v>323</v>
      </c>
      <c r="CQ7" s="1159">
        <v>323</v>
      </c>
      <c r="CR7" s="1157">
        <v>30</v>
      </c>
      <c r="CS7" s="1158">
        <v>30</v>
      </c>
      <c r="CT7" s="1158">
        <v>30</v>
      </c>
      <c r="CU7" s="1158">
        <v>30</v>
      </c>
      <c r="CV7" s="1159">
        <v>30</v>
      </c>
      <c r="CW7" s="1157">
        <v>8</v>
      </c>
      <c r="CX7" s="1158">
        <v>8</v>
      </c>
      <c r="CY7" s="1158">
        <v>8</v>
      </c>
      <c r="CZ7" s="1158">
        <v>8</v>
      </c>
      <c r="DA7" s="1159">
        <v>8</v>
      </c>
      <c r="DB7" s="1157" t="s">
        <v>571</v>
      </c>
      <c r="DC7" s="1158"/>
      <c r="DD7" s="1158"/>
      <c r="DE7" s="1158"/>
      <c r="DF7" s="1159"/>
      <c r="DG7" s="1157" t="s">
        <v>569</v>
      </c>
      <c r="DH7" s="1158"/>
      <c r="DI7" s="1158"/>
      <c r="DJ7" s="1158"/>
      <c r="DK7" s="1159"/>
      <c r="DL7" s="1157" t="s">
        <v>569</v>
      </c>
      <c r="DM7" s="1158"/>
      <c r="DN7" s="1158"/>
      <c r="DO7" s="1158"/>
      <c r="DP7" s="1159"/>
      <c r="DQ7" s="1157" t="s">
        <v>570</v>
      </c>
      <c r="DR7" s="1158"/>
      <c r="DS7" s="1158"/>
      <c r="DT7" s="1158"/>
      <c r="DU7" s="1159"/>
      <c r="DV7" s="1184"/>
      <c r="DW7" s="1185"/>
      <c r="DX7" s="1185"/>
      <c r="DY7" s="1185"/>
      <c r="DZ7" s="1186"/>
      <c r="EA7" s="234"/>
    </row>
    <row r="8" spans="1:131" s="235" customFormat="1" ht="26.25" customHeight="1">
      <c r="A8" s="241">
        <v>2</v>
      </c>
      <c r="B8" s="1106" t="s">
        <v>378</v>
      </c>
      <c r="C8" s="1107"/>
      <c r="D8" s="1107"/>
      <c r="E8" s="1107"/>
      <c r="F8" s="1107"/>
      <c r="G8" s="1107"/>
      <c r="H8" s="1107"/>
      <c r="I8" s="1107"/>
      <c r="J8" s="1107"/>
      <c r="K8" s="1107"/>
      <c r="L8" s="1107"/>
      <c r="M8" s="1107"/>
      <c r="N8" s="1107"/>
      <c r="O8" s="1107"/>
      <c r="P8" s="1108"/>
      <c r="Q8" s="1112">
        <v>81</v>
      </c>
      <c r="R8" s="1113"/>
      <c r="S8" s="1113"/>
      <c r="T8" s="1113"/>
      <c r="U8" s="1113"/>
      <c r="V8" s="1113">
        <v>75</v>
      </c>
      <c r="W8" s="1113"/>
      <c r="X8" s="1113"/>
      <c r="Y8" s="1113"/>
      <c r="Z8" s="1113"/>
      <c r="AA8" s="1113">
        <v>6</v>
      </c>
      <c r="AB8" s="1113"/>
      <c r="AC8" s="1113"/>
      <c r="AD8" s="1113"/>
      <c r="AE8" s="1114"/>
      <c r="AF8" s="1088">
        <v>6</v>
      </c>
      <c r="AG8" s="1089"/>
      <c r="AH8" s="1089"/>
      <c r="AI8" s="1089"/>
      <c r="AJ8" s="1090"/>
      <c r="AK8" s="1155">
        <v>39</v>
      </c>
      <c r="AL8" s="1156"/>
      <c r="AM8" s="1156"/>
      <c r="AN8" s="1156"/>
      <c r="AO8" s="1156"/>
      <c r="AP8" s="1156">
        <v>35</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575</v>
      </c>
      <c r="BT8" s="1084" t="s">
        <v>575</v>
      </c>
      <c r="BU8" s="1084" t="s">
        <v>575</v>
      </c>
      <c r="BV8" s="1084" t="s">
        <v>575</v>
      </c>
      <c r="BW8" s="1084" t="s">
        <v>575</v>
      </c>
      <c r="BX8" s="1084" t="s">
        <v>575</v>
      </c>
      <c r="BY8" s="1084" t="s">
        <v>575</v>
      </c>
      <c r="BZ8" s="1084" t="s">
        <v>575</v>
      </c>
      <c r="CA8" s="1084" t="s">
        <v>575</v>
      </c>
      <c r="CB8" s="1084" t="s">
        <v>575</v>
      </c>
      <c r="CC8" s="1084" t="s">
        <v>575</v>
      </c>
      <c r="CD8" s="1084" t="s">
        <v>575</v>
      </c>
      <c r="CE8" s="1084" t="s">
        <v>575</v>
      </c>
      <c r="CF8" s="1084" t="s">
        <v>575</v>
      </c>
      <c r="CG8" s="1085" t="s">
        <v>575</v>
      </c>
      <c r="CH8" s="1058">
        <v>5</v>
      </c>
      <c r="CI8" s="1059">
        <v>5</v>
      </c>
      <c r="CJ8" s="1059">
        <v>5</v>
      </c>
      <c r="CK8" s="1059">
        <v>5</v>
      </c>
      <c r="CL8" s="1060">
        <v>5</v>
      </c>
      <c r="CM8" s="1058">
        <v>179</v>
      </c>
      <c r="CN8" s="1059">
        <v>179</v>
      </c>
      <c r="CO8" s="1059">
        <v>179</v>
      </c>
      <c r="CP8" s="1059">
        <v>179</v>
      </c>
      <c r="CQ8" s="1060">
        <v>179</v>
      </c>
      <c r="CR8" s="1058">
        <v>25</v>
      </c>
      <c r="CS8" s="1059">
        <v>25</v>
      </c>
      <c r="CT8" s="1059">
        <v>25</v>
      </c>
      <c r="CU8" s="1059">
        <v>25</v>
      </c>
      <c r="CV8" s="1060">
        <v>25</v>
      </c>
      <c r="CW8" s="1058" t="s">
        <v>569</v>
      </c>
      <c r="CX8" s="1059">
        <v>0</v>
      </c>
      <c r="CY8" s="1059">
        <v>0</v>
      </c>
      <c r="CZ8" s="1059">
        <v>0</v>
      </c>
      <c r="DA8" s="1060">
        <v>0</v>
      </c>
      <c r="DB8" s="1058" t="s">
        <v>569</v>
      </c>
      <c r="DC8" s="1059"/>
      <c r="DD8" s="1059"/>
      <c r="DE8" s="1059"/>
      <c r="DF8" s="1060"/>
      <c r="DG8" s="1058" t="s">
        <v>570</v>
      </c>
      <c r="DH8" s="1059"/>
      <c r="DI8" s="1059"/>
      <c r="DJ8" s="1059"/>
      <c r="DK8" s="1060"/>
      <c r="DL8" s="1058" t="s">
        <v>570</v>
      </c>
      <c r="DM8" s="1059"/>
      <c r="DN8" s="1059"/>
      <c r="DO8" s="1059"/>
      <c r="DP8" s="1060"/>
      <c r="DQ8" s="1058" t="s">
        <v>570</v>
      </c>
      <c r="DR8" s="1059"/>
      <c r="DS8" s="1059"/>
      <c r="DT8" s="1059"/>
      <c r="DU8" s="1060"/>
      <c r="DV8" s="1061"/>
      <c r="DW8" s="1062"/>
      <c r="DX8" s="1062"/>
      <c r="DY8" s="1062"/>
      <c r="DZ8" s="1063"/>
      <c r="EA8" s="234"/>
    </row>
    <row r="9" spans="1:131" s="235" customFormat="1" ht="26.25" customHeight="1">
      <c r="A9" s="241">
        <v>3</v>
      </c>
      <c r="B9" s="1106" t="s">
        <v>379</v>
      </c>
      <c r="C9" s="1107"/>
      <c r="D9" s="1107"/>
      <c r="E9" s="1107"/>
      <c r="F9" s="1107"/>
      <c r="G9" s="1107"/>
      <c r="H9" s="1107"/>
      <c r="I9" s="1107"/>
      <c r="J9" s="1107"/>
      <c r="K9" s="1107"/>
      <c r="L9" s="1107"/>
      <c r="M9" s="1107"/>
      <c r="N9" s="1107"/>
      <c r="O9" s="1107"/>
      <c r="P9" s="1108"/>
      <c r="Q9" s="1112">
        <v>0</v>
      </c>
      <c r="R9" s="1113"/>
      <c r="S9" s="1113"/>
      <c r="T9" s="1113"/>
      <c r="U9" s="1113"/>
      <c r="V9" s="1113">
        <v>0</v>
      </c>
      <c r="W9" s="1113"/>
      <c r="X9" s="1113"/>
      <c r="Y9" s="1113"/>
      <c r="Z9" s="1113"/>
      <c r="AA9" s="1113" t="s">
        <v>569</v>
      </c>
      <c r="AB9" s="1113"/>
      <c r="AC9" s="1113"/>
      <c r="AD9" s="1113"/>
      <c r="AE9" s="1114"/>
      <c r="AF9" s="1088" t="s">
        <v>122</v>
      </c>
      <c r="AG9" s="1089"/>
      <c r="AH9" s="1089"/>
      <c r="AI9" s="1089"/>
      <c r="AJ9" s="1090"/>
      <c r="AK9" s="1155" t="s">
        <v>583</v>
      </c>
      <c r="AL9" s="1156"/>
      <c r="AM9" s="1156"/>
      <c r="AN9" s="1156"/>
      <c r="AO9" s="1156"/>
      <c r="AP9" s="1156" t="s">
        <v>570</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576</v>
      </c>
      <c r="BT9" s="1084" t="s">
        <v>576</v>
      </c>
      <c r="BU9" s="1084" t="s">
        <v>576</v>
      </c>
      <c r="BV9" s="1084" t="s">
        <v>576</v>
      </c>
      <c r="BW9" s="1084" t="s">
        <v>576</v>
      </c>
      <c r="BX9" s="1084" t="s">
        <v>576</v>
      </c>
      <c r="BY9" s="1084" t="s">
        <v>576</v>
      </c>
      <c r="BZ9" s="1084" t="s">
        <v>576</v>
      </c>
      <c r="CA9" s="1084" t="s">
        <v>576</v>
      </c>
      <c r="CB9" s="1084" t="s">
        <v>576</v>
      </c>
      <c r="CC9" s="1084" t="s">
        <v>576</v>
      </c>
      <c r="CD9" s="1084" t="s">
        <v>576</v>
      </c>
      <c r="CE9" s="1084" t="s">
        <v>576</v>
      </c>
      <c r="CF9" s="1084" t="s">
        <v>576</v>
      </c>
      <c r="CG9" s="1085" t="s">
        <v>576</v>
      </c>
      <c r="CH9" s="1058">
        <v>-5</v>
      </c>
      <c r="CI9" s="1059">
        <v>-5</v>
      </c>
      <c r="CJ9" s="1059">
        <v>-5</v>
      </c>
      <c r="CK9" s="1059">
        <v>-5</v>
      </c>
      <c r="CL9" s="1060">
        <v>-5</v>
      </c>
      <c r="CM9" s="1058">
        <v>154</v>
      </c>
      <c r="CN9" s="1059">
        <v>154</v>
      </c>
      <c r="CO9" s="1059">
        <v>154</v>
      </c>
      <c r="CP9" s="1059">
        <v>154</v>
      </c>
      <c r="CQ9" s="1060">
        <v>154</v>
      </c>
      <c r="CR9" s="1058">
        <v>6</v>
      </c>
      <c r="CS9" s="1059">
        <v>6</v>
      </c>
      <c r="CT9" s="1059">
        <v>6</v>
      </c>
      <c r="CU9" s="1059">
        <v>6</v>
      </c>
      <c r="CV9" s="1060">
        <v>6</v>
      </c>
      <c r="CW9" s="1058" t="s">
        <v>571</v>
      </c>
      <c r="CX9" s="1059">
        <v>0</v>
      </c>
      <c r="CY9" s="1059">
        <v>0</v>
      </c>
      <c r="CZ9" s="1059">
        <v>0</v>
      </c>
      <c r="DA9" s="1060">
        <v>0</v>
      </c>
      <c r="DB9" s="1058" t="s">
        <v>570</v>
      </c>
      <c r="DC9" s="1059"/>
      <c r="DD9" s="1059"/>
      <c r="DE9" s="1059"/>
      <c r="DF9" s="1060"/>
      <c r="DG9" s="1058" t="s">
        <v>570</v>
      </c>
      <c r="DH9" s="1059"/>
      <c r="DI9" s="1059"/>
      <c r="DJ9" s="1059"/>
      <c r="DK9" s="1060"/>
      <c r="DL9" s="1058" t="s">
        <v>570</v>
      </c>
      <c r="DM9" s="1059"/>
      <c r="DN9" s="1059"/>
      <c r="DO9" s="1059"/>
      <c r="DP9" s="1060"/>
      <c r="DQ9" s="1058" t="s">
        <v>570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577</v>
      </c>
      <c r="BT10" s="1084" t="s">
        <v>577</v>
      </c>
      <c r="BU10" s="1084" t="s">
        <v>577</v>
      </c>
      <c r="BV10" s="1084" t="s">
        <v>577</v>
      </c>
      <c r="BW10" s="1084" t="s">
        <v>577</v>
      </c>
      <c r="BX10" s="1084" t="s">
        <v>577</v>
      </c>
      <c r="BY10" s="1084" t="s">
        <v>577</v>
      </c>
      <c r="BZ10" s="1084" t="s">
        <v>577</v>
      </c>
      <c r="CA10" s="1084" t="s">
        <v>577</v>
      </c>
      <c r="CB10" s="1084" t="s">
        <v>577</v>
      </c>
      <c r="CC10" s="1084" t="s">
        <v>577</v>
      </c>
      <c r="CD10" s="1084" t="s">
        <v>577</v>
      </c>
      <c r="CE10" s="1084" t="s">
        <v>577</v>
      </c>
      <c r="CF10" s="1084" t="s">
        <v>577</v>
      </c>
      <c r="CG10" s="1085" t="s">
        <v>577</v>
      </c>
      <c r="CH10" s="1058">
        <v>0</v>
      </c>
      <c r="CI10" s="1059">
        <v>0</v>
      </c>
      <c r="CJ10" s="1059">
        <v>0</v>
      </c>
      <c r="CK10" s="1059">
        <v>0</v>
      </c>
      <c r="CL10" s="1060">
        <v>0</v>
      </c>
      <c r="CM10" s="1058">
        <v>291</v>
      </c>
      <c r="CN10" s="1059">
        <v>291</v>
      </c>
      <c r="CO10" s="1059">
        <v>291</v>
      </c>
      <c r="CP10" s="1059">
        <v>291</v>
      </c>
      <c r="CQ10" s="1060">
        <v>291</v>
      </c>
      <c r="CR10" s="1058">
        <v>15</v>
      </c>
      <c r="CS10" s="1059">
        <v>15</v>
      </c>
      <c r="CT10" s="1059">
        <v>15</v>
      </c>
      <c r="CU10" s="1059">
        <v>15</v>
      </c>
      <c r="CV10" s="1060">
        <v>15</v>
      </c>
      <c r="CW10" s="1058">
        <v>11</v>
      </c>
      <c r="CX10" s="1059">
        <v>11</v>
      </c>
      <c r="CY10" s="1059">
        <v>11</v>
      </c>
      <c r="CZ10" s="1059">
        <v>11</v>
      </c>
      <c r="DA10" s="1060">
        <v>11</v>
      </c>
      <c r="DB10" s="1058" t="s">
        <v>570</v>
      </c>
      <c r="DC10" s="1059"/>
      <c r="DD10" s="1059"/>
      <c r="DE10" s="1059"/>
      <c r="DF10" s="1060"/>
      <c r="DG10" s="1058" t="s">
        <v>570</v>
      </c>
      <c r="DH10" s="1059"/>
      <c r="DI10" s="1059"/>
      <c r="DJ10" s="1059"/>
      <c r="DK10" s="1060"/>
      <c r="DL10" s="1058" t="s">
        <v>570</v>
      </c>
      <c r="DM10" s="1059"/>
      <c r="DN10" s="1059"/>
      <c r="DO10" s="1059"/>
      <c r="DP10" s="1060"/>
      <c r="DQ10" s="1058" t="s">
        <v>569</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578</v>
      </c>
      <c r="BT11" s="1084" t="s">
        <v>578</v>
      </c>
      <c r="BU11" s="1084" t="s">
        <v>578</v>
      </c>
      <c r="BV11" s="1084" t="s">
        <v>578</v>
      </c>
      <c r="BW11" s="1084" t="s">
        <v>578</v>
      </c>
      <c r="BX11" s="1084" t="s">
        <v>578</v>
      </c>
      <c r="BY11" s="1084" t="s">
        <v>578</v>
      </c>
      <c r="BZ11" s="1084" t="s">
        <v>578</v>
      </c>
      <c r="CA11" s="1084" t="s">
        <v>578</v>
      </c>
      <c r="CB11" s="1084" t="s">
        <v>578</v>
      </c>
      <c r="CC11" s="1084" t="s">
        <v>578</v>
      </c>
      <c r="CD11" s="1084" t="s">
        <v>578</v>
      </c>
      <c r="CE11" s="1084" t="s">
        <v>578</v>
      </c>
      <c r="CF11" s="1084" t="s">
        <v>578</v>
      </c>
      <c r="CG11" s="1085" t="s">
        <v>578</v>
      </c>
      <c r="CH11" s="1058">
        <v>0</v>
      </c>
      <c r="CI11" s="1059">
        <v>0</v>
      </c>
      <c r="CJ11" s="1059">
        <v>0</v>
      </c>
      <c r="CK11" s="1059">
        <v>0</v>
      </c>
      <c r="CL11" s="1060">
        <v>0</v>
      </c>
      <c r="CM11" s="1058">
        <v>-4</v>
      </c>
      <c r="CN11" s="1059">
        <v>-4</v>
      </c>
      <c r="CO11" s="1059">
        <v>-4</v>
      </c>
      <c r="CP11" s="1059">
        <v>-4</v>
      </c>
      <c r="CQ11" s="1060">
        <v>-4</v>
      </c>
      <c r="CR11" s="1058">
        <v>5</v>
      </c>
      <c r="CS11" s="1059">
        <v>5</v>
      </c>
      <c r="CT11" s="1059">
        <v>5</v>
      </c>
      <c r="CU11" s="1059">
        <v>5</v>
      </c>
      <c r="CV11" s="1060">
        <v>5</v>
      </c>
      <c r="CW11" s="1058" t="s">
        <v>570</v>
      </c>
      <c r="CX11" s="1059">
        <v>0</v>
      </c>
      <c r="CY11" s="1059">
        <v>0</v>
      </c>
      <c r="CZ11" s="1059">
        <v>0</v>
      </c>
      <c r="DA11" s="1060">
        <v>0</v>
      </c>
      <c r="DB11" s="1058" t="s">
        <v>571</v>
      </c>
      <c r="DC11" s="1059"/>
      <c r="DD11" s="1059"/>
      <c r="DE11" s="1059"/>
      <c r="DF11" s="1060"/>
      <c r="DG11" s="1058" t="s">
        <v>582</v>
      </c>
      <c r="DH11" s="1059"/>
      <c r="DI11" s="1059"/>
      <c r="DJ11" s="1059"/>
      <c r="DK11" s="1060"/>
      <c r="DL11" s="1058" t="s">
        <v>569</v>
      </c>
      <c r="DM11" s="1059"/>
      <c r="DN11" s="1059"/>
      <c r="DO11" s="1059"/>
      <c r="DP11" s="1060"/>
      <c r="DQ11" s="1058" t="s">
        <v>573</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579</v>
      </c>
      <c r="BT12" s="1084" t="s">
        <v>579</v>
      </c>
      <c r="BU12" s="1084" t="s">
        <v>579</v>
      </c>
      <c r="BV12" s="1084" t="s">
        <v>579</v>
      </c>
      <c r="BW12" s="1084" t="s">
        <v>579</v>
      </c>
      <c r="BX12" s="1084" t="s">
        <v>579</v>
      </c>
      <c r="BY12" s="1084" t="s">
        <v>579</v>
      </c>
      <c r="BZ12" s="1084" t="s">
        <v>579</v>
      </c>
      <c r="CA12" s="1084" t="s">
        <v>579</v>
      </c>
      <c r="CB12" s="1084" t="s">
        <v>579</v>
      </c>
      <c r="CC12" s="1084" t="s">
        <v>579</v>
      </c>
      <c r="CD12" s="1084" t="s">
        <v>579</v>
      </c>
      <c r="CE12" s="1084" t="s">
        <v>579</v>
      </c>
      <c r="CF12" s="1084" t="s">
        <v>579</v>
      </c>
      <c r="CG12" s="1085" t="s">
        <v>579</v>
      </c>
      <c r="CH12" s="1058">
        <v>12</v>
      </c>
      <c r="CI12" s="1059">
        <v>12</v>
      </c>
      <c r="CJ12" s="1059">
        <v>12</v>
      </c>
      <c r="CK12" s="1059">
        <v>12</v>
      </c>
      <c r="CL12" s="1060">
        <v>12</v>
      </c>
      <c r="CM12" s="1058">
        <v>148</v>
      </c>
      <c r="CN12" s="1059">
        <v>148</v>
      </c>
      <c r="CO12" s="1059">
        <v>148</v>
      </c>
      <c r="CP12" s="1059">
        <v>148</v>
      </c>
      <c r="CQ12" s="1060">
        <v>148</v>
      </c>
      <c r="CR12" s="1058">
        <v>20</v>
      </c>
      <c r="CS12" s="1059">
        <v>20</v>
      </c>
      <c r="CT12" s="1059">
        <v>20</v>
      </c>
      <c r="CU12" s="1059">
        <v>20</v>
      </c>
      <c r="CV12" s="1060">
        <v>20</v>
      </c>
      <c r="CW12" s="1058" t="s">
        <v>570</v>
      </c>
      <c r="CX12" s="1059">
        <v>0</v>
      </c>
      <c r="CY12" s="1059">
        <v>0</v>
      </c>
      <c r="CZ12" s="1059">
        <v>0</v>
      </c>
      <c r="DA12" s="1060">
        <v>0</v>
      </c>
      <c r="DB12" s="1058" t="s">
        <v>570</v>
      </c>
      <c r="DC12" s="1059"/>
      <c r="DD12" s="1059"/>
      <c r="DE12" s="1059"/>
      <c r="DF12" s="1060"/>
      <c r="DG12" s="1058" t="s">
        <v>570</v>
      </c>
      <c r="DH12" s="1059"/>
      <c r="DI12" s="1059"/>
      <c r="DJ12" s="1059"/>
      <c r="DK12" s="1060"/>
      <c r="DL12" s="1058" t="s">
        <v>582</v>
      </c>
      <c r="DM12" s="1059"/>
      <c r="DN12" s="1059"/>
      <c r="DO12" s="1059"/>
      <c r="DP12" s="1060"/>
      <c r="DQ12" s="1058" t="s">
        <v>573</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580</v>
      </c>
      <c r="BT13" s="1084" t="s">
        <v>580</v>
      </c>
      <c r="BU13" s="1084" t="s">
        <v>580</v>
      </c>
      <c r="BV13" s="1084" t="s">
        <v>580</v>
      </c>
      <c r="BW13" s="1084" t="s">
        <v>580</v>
      </c>
      <c r="BX13" s="1084" t="s">
        <v>580</v>
      </c>
      <c r="BY13" s="1084" t="s">
        <v>580</v>
      </c>
      <c r="BZ13" s="1084" t="s">
        <v>580</v>
      </c>
      <c r="CA13" s="1084" t="s">
        <v>580</v>
      </c>
      <c r="CB13" s="1084" t="s">
        <v>580</v>
      </c>
      <c r="CC13" s="1084" t="s">
        <v>580</v>
      </c>
      <c r="CD13" s="1084" t="s">
        <v>580</v>
      </c>
      <c r="CE13" s="1084" t="s">
        <v>580</v>
      </c>
      <c r="CF13" s="1084" t="s">
        <v>580</v>
      </c>
      <c r="CG13" s="1085" t="s">
        <v>580</v>
      </c>
      <c r="CH13" s="1058">
        <v>1</v>
      </c>
      <c r="CI13" s="1059">
        <v>1</v>
      </c>
      <c r="CJ13" s="1059">
        <v>1</v>
      </c>
      <c r="CK13" s="1059">
        <v>1</v>
      </c>
      <c r="CL13" s="1060">
        <v>1</v>
      </c>
      <c r="CM13" s="1058">
        <v>94</v>
      </c>
      <c r="CN13" s="1059">
        <v>94</v>
      </c>
      <c r="CO13" s="1059">
        <v>94</v>
      </c>
      <c r="CP13" s="1059">
        <v>94</v>
      </c>
      <c r="CQ13" s="1060">
        <v>94</v>
      </c>
      <c r="CR13" s="1058">
        <v>66</v>
      </c>
      <c r="CS13" s="1059">
        <v>66</v>
      </c>
      <c r="CT13" s="1059">
        <v>66</v>
      </c>
      <c r="CU13" s="1059">
        <v>66</v>
      </c>
      <c r="CV13" s="1060">
        <v>66</v>
      </c>
      <c r="CW13" s="1058" t="s">
        <v>570</v>
      </c>
      <c r="CX13" s="1059">
        <v>0</v>
      </c>
      <c r="CY13" s="1059">
        <v>0</v>
      </c>
      <c r="CZ13" s="1059">
        <v>0</v>
      </c>
      <c r="DA13" s="1060">
        <v>0</v>
      </c>
      <c r="DB13" s="1058" t="s">
        <v>570</v>
      </c>
      <c r="DC13" s="1059"/>
      <c r="DD13" s="1059"/>
      <c r="DE13" s="1059"/>
      <c r="DF13" s="1060"/>
      <c r="DG13" s="1058" t="s">
        <v>570</v>
      </c>
      <c r="DH13" s="1059"/>
      <c r="DI13" s="1059"/>
      <c r="DJ13" s="1059"/>
      <c r="DK13" s="1060"/>
      <c r="DL13" s="1058" t="s">
        <v>570</v>
      </c>
      <c r="DM13" s="1059"/>
      <c r="DN13" s="1059"/>
      <c r="DO13" s="1059"/>
      <c r="DP13" s="1060"/>
      <c r="DQ13" s="1058" t="s">
        <v>570</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581</v>
      </c>
      <c r="BT14" s="1084" t="s">
        <v>581</v>
      </c>
      <c r="BU14" s="1084" t="s">
        <v>581</v>
      </c>
      <c r="BV14" s="1084" t="s">
        <v>581</v>
      </c>
      <c r="BW14" s="1084" t="s">
        <v>581</v>
      </c>
      <c r="BX14" s="1084" t="s">
        <v>581</v>
      </c>
      <c r="BY14" s="1084" t="s">
        <v>581</v>
      </c>
      <c r="BZ14" s="1084" t="s">
        <v>581</v>
      </c>
      <c r="CA14" s="1084" t="s">
        <v>581</v>
      </c>
      <c r="CB14" s="1084" t="s">
        <v>581</v>
      </c>
      <c r="CC14" s="1084" t="s">
        <v>581</v>
      </c>
      <c r="CD14" s="1084" t="s">
        <v>581</v>
      </c>
      <c r="CE14" s="1084" t="s">
        <v>581</v>
      </c>
      <c r="CF14" s="1084" t="s">
        <v>581</v>
      </c>
      <c r="CG14" s="1085" t="s">
        <v>581</v>
      </c>
      <c r="CH14" s="1058">
        <v>-6</v>
      </c>
      <c r="CI14" s="1059">
        <v>-6</v>
      </c>
      <c r="CJ14" s="1059">
        <v>-6</v>
      </c>
      <c r="CK14" s="1059">
        <v>-6</v>
      </c>
      <c r="CL14" s="1060">
        <v>-6</v>
      </c>
      <c r="CM14" s="1058">
        <v>119</v>
      </c>
      <c r="CN14" s="1059">
        <v>119</v>
      </c>
      <c r="CO14" s="1059">
        <v>119</v>
      </c>
      <c r="CP14" s="1059">
        <v>119</v>
      </c>
      <c r="CQ14" s="1060">
        <v>119</v>
      </c>
      <c r="CR14" s="1058">
        <v>63</v>
      </c>
      <c r="CS14" s="1059">
        <v>63</v>
      </c>
      <c r="CT14" s="1059">
        <v>63</v>
      </c>
      <c r="CU14" s="1059">
        <v>63</v>
      </c>
      <c r="CV14" s="1060">
        <v>63</v>
      </c>
      <c r="CW14" s="1058">
        <v>5</v>
      </c>
      <c r="CX14" s="1059">
        <v>5</v>
      </c>
      <c r="CY14" s="1059">
        <v>5</v>
      </c>
      <c r="CZ14" s="1059">
        <v>5</v>
      </c>
      <c r="DA14" s="1060">
        <v>5</v>
      </c>
      <c r="DB14" s="1058" t="s">
        <v>571</v>
      </c>
      <c r="DC14" s="1059"/>
      <c r="DD14" s="1059"/>
      <c r="DE14" s="1059"/>
      <c r="DF14" s="1060"/>
      <c r="DG14" s="1058" t="s">
        <v>571</v>
      </c>
      <c r="DH14" s="1059"/>
      <c r="DI14" s="1059"/>
      <c r="DJ14" s="1059"/>
      <c r="DK14" s="1060"/>
      <c r="DL14" s="1058" t="s">
        <v>570</v>
      </c>
      <c r="DM14" s="1059"/>
      <c r="DN14" s="1059"/>
      <c r="DO14" s="1059"/>
      <c r="DP14" s="1060"/>
      <c r="DQ14" s="1058" t="s">
        <v>570</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584</v>
      </c>
      <c r="BT15" s="1084"/>
      <c r="BU15" s="1084"/>
      <c r="BV15" s="1084"/>
      <c r="BW15" s="1084"/>
      <c r="BX15" s="1084"/>
      <c r="BY15" s="1084"/>
      <c r="BZ15" s="1084"/>
      <c r="CA15" s="1084"/>
      <c r="CB15" s="1084"/>
      <c r="CC15" s="1084"/>
      <c r="CD15" s="1084"/>
      <c r="CE15" s="1084"/>
      <c r="CF15" s="1084"/>
      <c r="CG15" s="1085"/>
      <c r="CH15" s="1058">
        <v>-50</v>
      </c>
      <c r="CI15" s="1059"/>
      <c r="CJ15" s="1059"/>
      <c r="CK15" s="1059"/>
      <c r="CL15" s="1060"/>
      <c r="CM15" s="1058">
        <v>51</v>
      </c>
      <c r="CN15" s="1059"/>
      <c r="CO15" s="1059"/>
      <c r="CP15" s="1059"/>
      <c r="CQ15" s="1060"/>
      <c r="CR15" s="1058">
        <v>43</v>
      </c>
      <c r="CS15" s="1059"/>
      <c r="CT15" s="1059"/>
      <c r="CU15" s="1059"/>
      <c r="CV15" s="1060"/>
      <c r="CW15" s="1058">
        <v>26</v>
      </c>
      <c r="CX15" s="1059"/>
      <c r="CY15" s="1059"/>
      <c r="CZ15" s="1059"/>
      <c r="DA15" s="1060"/>
      <c r="DB15" s="1058" t="s">
        <v>585</v>
      </c>
      <c r="DC15" s="1059"/>
      <c r="DD15" s="1059"/>
      <c r="DE15" s="1059"/>
      <c r="DF15" s="1060"/>
      <c r="DG15" s="1058" t="s">
        <v>586</v>
      </c>
      <c r="DH15" s="1059"/>
      <c r="DI15" s="1059"/>
      <c r="DJ15" s="1059"/>
      <c r="DK15" s="1060"/>
      <c r="DL15" s="1058" t="s">
        <v>586</v>
      </c>
      <c r="DM15" s="1059"/>
      <c r="DN15" s="1059"/>
      <c r="DO15" s="1059"/>
      <c r="DP15" s="1060"/>
      <c r="DQ15" s="1058" t="s">
        <v>586</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380</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7">
        <v>23312</v>
      </c>
      <c r="R23" s="1138"/>
      <c r="S23" s="1138"/>
      <c r="T23" s="1138"/>
      <c r="U23" s="1138"/>
      <c r="V23" s="1138">
        <v>22519</v>
      </c>
      <c r="W23" s="1138"/>
      <c r="X23" s="1138"/>
      <c r="Y23" s="1138"/>
      <c r="Z23" s="1138"/>
      <c r="AA23" s="1138">
        <v>793</v>
      </c>
      <c r="AB23" s="1138"/>
      <c r="AC23" s="1138"/>
      <c r="AD23" s="1138"/>
      <c r="AE23" s="1139"/>
      <c r="AF23" s="1140">
        <v>514</v>
      </c>
      <c r="AG23" s="1138"/>
      <c r="AH23" s="1138"/>
      <c r="AI23" s="1138"/>
      <c r="AJ23" s="1141"/>
      <c r="AK23" s="1142"/>
      <c r="AL23" s="1143"/>
      <c r="AM23" s="1143"/>
      <c r="AN23" s="1143"/>
      <c r="AO23" s="1143"/>
      <c r="AP23" s="1138">
        <v>26158</v>
      </c>
      <c r="AQ23" s="1138"/>
      <c r="AR23" s="1138"/>
      <c r="AS23" s="1138"/>
      <c r="AT23" s="1138"/>
      <c r="AU23" s="1144"/>
      <c r="AV23" s="1144"/>
      <c r="AW23" s="1144"/>
      <c r="AX23" s="1144"/>
      <c r="AY23" s="1145"/>
      <c r="AZ23" s="1134" t="s">
        <v>122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360</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367</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4276</v>
      </c>
      <c r="R28" s="1123"/>
      <c r="S28" s="1123"/>
      <c r="T28" s="1123"/>
      <c r="U28" s="1123"/>
      <c r="V28" s="1123">
        <v>4160</v>
      </c>
      <c r="W28" s="1123"/>
      <c r="X28" s="1123"/>
      <c r="Y28" s="1123"/>
      <c r="Z28" s="1123"/>
      <c r="AA28" s="1123">
        <v>117</v>
      </c>
      <c r="AB28" s="1123"/>
      <c r="AC28" s="1123"/>
      <c r="AD28" s="1123"/>
      <c r="AE28" s="1124"/>
      <c r="AF28" s="1125">
        <v>117</v>
      </c>
      <c r="AG28" s="1123"/>
      <c r="AH28" s="1123"/>
      <c r="AI28" s="1123"/>
      <c r="AJ28" s="1126"/>
      <c r="AK28" s="1127">
        <v>331</v>
      </c>
      <c r="AL28" s="1115"/>
      <c r="AM28" s="1115"/>
      <c r="AN28" s="1115"/>
      <c r="AO28" s="1115"/>
      <c r="AP28" s="1115" t="s">
        <v>570</v>
      </c>
      <c r="AQ28" s="1115"/>
      <c r="AR28" s="1115"/>
      <c r="AS28" s="1115"/>
      <c r="AT28" s="1115"/>
      <c r="AU28" s="1115" t="s">
        <v>570</v>
      </c>
      <c r="AV28" s="1115"/>
      <c r="AW28" s="1115"/>
      <c r="AX28" s="1115"/>
      <c r="AY28" s="1115"/>
      <c r="AZ28" s="1116" t="s">
        <v>572</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4288</v>
      </c>
      <c r="R29" s="1113"/>
      <c r="S29" s="1113"/>
      <c r="T29" s="1113"/>
      <c r="U29" s="1113"/>
      <c r="V29" s="1113">
        <v>4124</v>
      </c>
      <c r="W29" s="1113"/>
      <c r="X29" s="1113"/>
      <c r="Y29" s="1113"/>
      <c r="Z29" s="1113"/>
      <c r="AA29" s="1113">
        <v>165</v>
      </c>
      <c r="AB29" s="1113"/>
      <c r="AC29" s="1113"/>
      <c r="AD29" s="1113"/>
      <c r="AE29" s="1114"/>
      <c r="AF29" s="1088">
        <v>165</v>
      </c>
      <c r="AG29" s="1089"/>
      <c r="AH29" s="1089"/>
      <c r="AI29" s="1089"/>
      <c r="AJ29" s="1090"/>
      <c r="AK29" s="1049">
        <v>620</v>
      </c>
      <c r="AL29" s="1040"/>
      <c r="AM29" s="1040"/>
      <c r="AN29" s="1040"/>
      <c r="AO29" s="1040"/>
      <c r="AP29" s="1040" t="s">
        <v>570</v>
      </c>
      <c r="AQ29" s="1040"/>
      <c r="AR29" s="1040"/>
      <c r="AS29" s="1040"/>
      <c r="AT29" s="1040"/>
      <c r="AU29" s="1040" t="s">
        <v>570</v>
      </c>
      <c r="AV29" s="1040"/>
      <c r="AW29" s="1040"/>
      <c r="AX29" s="1040"/>
      <c r="AY29" s="1040"/>
      <c r="AZ29" s="1111" t="s">
        <v>570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480</v>
      </c>
      <c r="R30" s="1113"/>
      <c r="S30" s="1113"/>
      <c r="T30" s="1113"/>
      <c r="U30" s="1113"/>
      <c r="V30" s="1113">
        <v>471</v>
      </c>
      <c r="W30" s="1113"/>
      <c r="X30" s="1113"/>
      <c r="Y30" s="1113"/>
      <c r="Z30" s="1113"/>
      <c r="AA30" s="1113">
        <v>10</v>
      </c>
      <c r="AB30" s="1113"/>
      <c r="AC30" s="1113"/>
      <c r="AD30" s="1113"/>
      <c r="AE30" s="1114"/>
      <c r="AF30" s="1088">
        <v>10</v>
      </c>
      <c r="AG30" s="1089"/>
      <c r="AH30" s="1089"/>
      <c r="AI30" s="1089"/>
      <c r="AJ30" s="1090"/>
      <c r="AK30" s="1049">
        <v>157</v>
      </c>
      <c r="AL30" s="1040"/>
      <c r="AM30" s="1040"/>
      <c r="AN30" s="1040"/>
      <c r="AO30" s="1040"/>
      <c r="AP30" s="1040" t="s">
        <v>570</v>
      </c>
      <c r="AQ30" s="1040"/>
      <c r="AR30" s="1040"/>
      <c r="AS30" s="1040"/>
      <c r="AT30" s="1040"/>
      <c r="AU30" s="1040" t="s">
        <v>570</v>
      </c>
      <c r="AV30" s="1040"/>
      <c r="AW30" s="1040"/>
      <c r="AX30" s="1040"/>
      <c r="AY30" s="1040"/>
      <c r="AZ30" s="1111" t="s">
        <v>570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506</v>
      </c>
      <c r="R31" s="1113"/>
      <c r="S31" s="1113"/>
      <c r="T31" s="1113"/>
      <c r="U31" s="1113"/>
      <c r="V31" s="1113">
        <v>379</v>
      </c>
      <c r="W31" s="1113"/>
      <c r="X31" s="1113"/>
      <c r="Y31" s="1113"/>
      <c r="Z31" s="1113"/>
      <c r="AA31" s="1113">
        <v>127</v>
      </c>
      <c r="AB31" s="1113"/>
      <c r="AC31" s="1113"/>
      <c r="AD31" s="1113"/>
      <c r="AE31" s="1114"/>
      <c r="AF31" s="1088">
        <v>2479</v>
      </c>
      <c r="AG31" s="1089"/>
      <c r="AH31" s="1089"/>
      <c r="AI31" s="1089"/>
      <c r="AJ31" s="1090"/>
      <c r="AK31" s="1049">
        <v>7</v>
      </c>
      <c r="AL31" s="1040"/>
      <c r="AM31" s="1040"/>
      <c r="AN31" s="1040"/>
      <c r="AO31" s="1040"/>
      <c r="AP31" s="1040">
        <v>1461</v>
      </c>
      <c r="AQ31" s="1040"/>
      <c r="AR31" s="1040"/>
      <c r="AS31" s="1040"/>
      <c r="AT31" s="1040"/>
      <c r="AU31" s="1040">
        <v>53</v>
      </c>
      <c r="AV31" s="1040"/>
      <c r="AW31" s="1040"/>
      <c r="AX31" s="1040"/>
      <c r="AY31" s="1040"/>
      <c r="AZ31" s="1111" t="s">
        <v>571</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697</v>
      </c>
      <c r="R32" s="1113"/>
      <c r="S32" s="1113"/>
      <c r="T32" s="1113"/>
      <c r="U32" s="1113"/>
      <c r="V32" s="1113">
        <v>561</v>
      </c>
      <c r="W32" s="1113"/>
      <c r="X32" s="1113"/>
      <c r="Y32" s="1113"/>
      <c r="Z32" s="1113"/>
      <c r="AA32" s="1113">
        <v>136</v>
      </c>
      <c r="AB32" s="1113"/>
      <c r="AC32" s="1113"/>
      <c r="AD32" s="1113"/>
      <c r="AE32" s="1114"/>
      <c r="AF32" s="1088">
        <v>136</v>
      </c>
      <c r="AG32" s="1089"/>
      <c r="AH32" s="1089"/>
      <c r="AI32" s="1089"/>
      <c r="AJ32" s="1090"/>
      <c r="AK32" s="1049">
        <v>149</v>
      </c>
      <c r="AL32" s="1040"/>
      <c r="AM32" s="1040"/>
      <c r="AN32" s="1040"/>
      <c r="AO32" s="1040"/>
      <c r="AP32" s="1040">
        <v>3066</v>
      </c>
      <c r="AQ32" s="1040"/>
      <c r="AR32" s="1040"/>
      <c r="AS32" s="1040"/>
      <c r="AT32" s="1040"/>
      <c r="AU32" s="1040">
        <v>1760</v>
      </c>
      <c r="AV32" s="1040"/>
      <c r="AW32" s="1040"/>
      <c r="AX32" s="1040"/>
      <c r="AY32" s="1040"/>
      <c r="AZ32" s="1111" t="s">
        <v>570</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2696</v>
      </c>
      <c r="R33" s="1113"/>
      <c r="S33" s="1113"/>
      <c r="T33" s="1113"/>
      <c r="U33" s="1113"/>
      <c r="V33" s="1113">
        <v>2673</v>
      </c>
      <c r="W33" s="1113"/>
      <c r="X33" s="1113"/>
      <c r="Y33" s="1113"/>
      <c r="Z33" s="1113"/>
      <c r="AA33" s="1113">
        <v>23</v>
      </c>
      <c r="AB33" s="1113"/>
      <c r="AC33" s="1113"/>
      <c r="AD33" s="1113"/>
      <c r="AE33" s="1114"/>
      <c r="AF33" s="1088">
        <v>23</v>
      </c>
      <c r="AG33" s="1089"/>
      <c r="AH33" s="1089"/>
      <c r="AI33" s="1089"/>
      <c r="AJ33" s="1090"/>
      <c r="AK33" s="1049">
        <v>1312</v>
      </c>
      <c r="AL33" s="1040"/>
      <c r="AM33" s="1040"/>
      <c r="AN33" s="1040"/>
      <c r="AO33" s="1040"/>
      <c r="AP33" s="1040">
        <v>20599</v>
      </c>
      <c r="AQ33" s="1040"/>
      <c r="AR33" s="1040"/>
      <c r="AS33" s="1040"/>
      <c r="AT33" s="1040"/>
      <c r="AU33" s="1040">
        <v>18786</v>
      </c>
      <c r="AV33" s="1040"/>
      <c r="AW33" s="1040"/>
      <c r="AX33" s="1040"/>
      <c r="AY33" s="1040"/>
      <c r="AZ33" s="1111" t="s">
        <v>570</v>
      </c>
      <c r="BA33" s="1111"/>
      <c r="BB33" s="1111"/>
      <c r="BC33" s="1111"/>
      <c r="BD33" s="1111"/>
      <c r="BE33" s="1101" t="s">
        <v>399</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381</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2928</v>
      </c>
      <c r="AG63" s="1028"/>
      <c r="AH63" s="1028"/>
      <c r="AI63" s="1028"/>
      <c r="AJ63" s="1099"/>
      <c r="AK63" s="1100"/>
      <c r="AL63" s="1032"/>
      <c r="AM63" s="1032"/>
      <c r="AN63" s="1032"/>
      <c r="AO63" s="1032"/>
      <c r="AP63" s="1028">
        <v>25126</v>
      </c>
      <c r="AQ63" s="1028"/>
      <c r="AR63" s="1028"/>
      <c r="AS63" s="1028"/>
      <c r="AT63" s="1028"/>
      <c r="AU63" s="1028">
        <v>20598</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404</v>
      </c>
      <c r="B66" s="1065"/>
      <c r="C66" s="1065"/>
      <c r="D66" s="1065"/>
      <c r="E66" s="1065"/>
      <c r="F66" s="1065"/>
      <c r="G66" s="1065"/>
      <c r="H66" s="1065"/>
      <c r="I66" s="1065"/>
      <c r="J66" s="1065"/>
      <c r="K66" s="1065"/>
      <c r="L66" s="1065"/>
      <c r="M66" s="1065"/>
      <c r="N66" s="1065"/>
      <c r="O66" s="1065"/>
      <c r="P66" s="1066"/>
      <c r="Q66" s="1070" t="s">
        <v>385</v>
      </c>
      <c r="R66" s="1071"/>
      <c r="S66" s="1071"/>
      <c r="T66" s="1071"/>
      <c r="U66" s="1072"/>
      <c r="V66" s="1070" t="s">
        <v>386</v>
      </c>
      <c r="W66" s="1071"/>
      <c r="X66" s="1071"/>
      <c r="Y66" s="1071"/>
      <c r="Z66" s="1072"/>
      <c r="AA66" s="1070" t="s">
        <v>387</v>
      </c>
      <c r="AB66" s="1071"/>
      <c r="AC66" s="1071"/>
      <c r="AD66" s="1071"/>
      <c r="AE66" s="1072"/>
      <c r="AF66" s="1076" t="s">
        <v>388</v>
      </c>
      <c r="AG66" s="1077"/>
      <c r="AH66" s="1077"/>
      <c r="AI66" s="1077"/>
      <c r="AJ66" s="1078"/>
      <c r="AK66" s="1070" t="s">
        <v>389</v>
      </c>
      <c r="AL66" s="1065"/>
      <c r="AM66" s="1065"/>
      <c r="AN66" s="1065"/>
      <c r="AO66" s="1066"/>
      <c r="AP66" s="1070" t="s">
        <v>390</v>
      </c>
      <c r="AQ66" s="1071"/>
      <c r="AR66" s="1071"/>
      <c r="AS66" s="1071"/>
      <c r="AT66" s="1072"/>
      <c r="AU66" s="1070" t="s">
        <v>405</v>
      </c>
      <c r="AV66" s="1071"/>
      <c r="AW66" s="1071"/>
      <c r="AX66" s="1071"/>
      <c r="AY66" s="1072"/>
      <c r="AZ66" s="1070" t="s">
        <v>367</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558</v>
      </c>
      <c r="C68" s="1055"/>
      <c r="D68" s="1055"/>
      <c r="E68" s="1055"/>
      <c r="F68" s="1055"/>
      <c r="G68" s="1055"/>
      <c r="H68" s="1055"/>
      <c r="I68" s="1055"/>
      <c r="J68" s="1055"/>
      <c r="K68" s="1055"/>
      <c r="L68" s="1055"/>
      <c r="M68" s="1055"/>
      <c r="N68" s="1055"/>
      <c r="O68" s="1055"/>
      <c r="P68" s="1056"/>
      <c r="Q68" s="1057">
        <v>1526</v>
      </c>
      <c r="R68" s="1051"/>
      <c r="S68" s="1051"/>
      <c r="T68" s="1051"/>
      <c r="U68" s="1051"/>
      <c r="V68" s="1051">
        <v>1487</v>
      </c>
      <c r="W68" s="1051"/>
      <c r="X68" s="1051"/>
      <c r="Y68" s="1051"/>
      <c r="Z68" s="1051"/>
      <c r="AA68" s="1051">
        <v>39</v>
      </c>
      <c r="AB68" s="1051"/>
      <c r="AC68" s="1051"/>
      <c r="AD68" s="1051"/>
      <c r="AE68" s="1051"/>
      <c r="AF68" s="1051">
        <v>39</v>
      </c>
      <c r="AG68" s="1051"/>
      <c r="AH68" s="1051"/>
      <c r="AI68" s="1051"/>
      <c r="AJ68" s="1051"/>
      <c r="AK68" s="1051">
        <v>20</v>
      </c>
      <c r="AL68" s="1051"/>
      <c r="AM68" s="1051"/>
      <c r="AN68" s="1051"/>
      <c r="AO68" s="1051"/>
      <c r="AP68" s="1051" t="s">
        <v>569</v>
      </c>
      <c r="AQ68" s="1051"/>
      <c r="AR68" s="1051"/>
      <c r="AS68" s="1051"/>
      <c r="AT68" s="1051"/>
      <c r="AU68" s="1051" t="s">
        <v>570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559</v>
      </c>
      <c r="C69" s="1044"/>
      <c r="D69" s="1044"/>
      <c r="E69" s="1044"/>
      <c r="F69" s="1044"/>
      <c r="G69" s="1044"/>
      <c r="H69" s="1044"/>
      <c r="I69" s="1044"/>
      <c r="J69" s="1044"/>
      <c r="K69" s="1044"/>
      <c r="L69" s="1044"/>
      <c r="M69" s="1044"/>
      <c r="N69" s="1044"/>
      <c r="O69" s="1044"/>
      <c r="P69" s="1045"/>
      <c r="Q69" s="1046">
        <v>11218</v>
      </c>
      <c r="R69" s="1040"/>
      <c r="S69" s="1040"/>
      <c r="T69" s="1040"/>
      <c r="U69" s="1040"/>
      <c r="V69" s="1040">
        <v>10622</v>
      </c>
      <c r="W69" s="1040"/>
      <c r="X69" s="1040"/>
      <c r="Y69" s="1040"/>
      <c r="Z69" s="1040"/>
      <c r="AA69" s="1040">
        <v>596</v>
      </c>
      <c r="AB69" s="1040"/>
      <c r="AC69" s="1040"/>
      <c r="AD69" s="1040"/>
      <c r="AE69" s="1040"/>
      <c r="AF69" s="1040">
        <v>2721</v>
      </c>
      <c r="AG69" s="1040"/>
      <c r="AH69" s="1040"/>
      <c r="AI69" s="1040"/>
      <c r="AJ69" s="1040"/>
      <c r="AK69" s="1040" t="s">
        <v>495</v>
      </c>
      <c r="AL69" s="1040"/>
      <c r="AM69" s="1040"/>
      <c r="AN69" s="1040"/>
      <c r="AO69" s="1040"/>
      <c r="AP69" s="1040">
        <v>4868</v>
      </c>
      <c r="AQ69" s="1040"/>
      <c r="AR69" s="1040"/>
      <c r="AS69" s="1040"/>
      <c r="AT69" s="1040"/>
      <c r="AU69" s="1040">
        <v>2123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560</v>
      </c>
      <c r="C70" s="1044"/>
      <c r="D70" s="1044"/>
      <c r="E70" s="1044"/>
      <c r="F70" s="1044"/>
      <c r="G70" s="1044"/>
      <c r="H70" s="1044"/>
      <c r="I70" s="1044"/>
      <c r="J70" s="1044"/>
      <c r="K70" s="1044"/>
      <c r="L70" s="1044"/>
      <c r="M70" s="1044"/>
      <c r="N70" s="1044"/>
      <c r="O70" s="1044"/>
      <c r="P70" s="1045"/>
      <c r="Q70" s="1046">
        <v>2204</v>
      </c>
      <c r="R70" s="1040"/>
      <c r="S70" s="1040"/>
      <c r="T70" s="1040"/>
      <c r="U70" s="1040"/>
      <c r="V70" s="1040">
        <v>2180</v>
      </c>
      <c r="W70" s="1040"/>
      <c r="X70" s="1040"/>
      <c r="Y70" s="1040"/>
      <c r="Z70" s="1040"/>
      <c r="AA70" s="1040">
        <v>23</v>
      </c>
      <c r="AB70" s="1040"/>
      <c r="AC70" s="1040"/>
      <c r="AD70" s="1040"/>
      <c r="AE70" s="1040"/>
      <c r="AF70" s="1040">
        <v>23</v>
      </c>
      <c r="AG70" s="1040"/>
      <c r="AH70" s="1040"/>
      <c r="AI70" s="1040"/>
      <c r="AJ70" s="1040"/>
      <c r="AK70" s="1040">
        <v>123</v>
      </c>
      <c r="AL70" s="1040"/>
      <c r="AM70" s="1040"/>
      <c r="AN70" s="1040"/>
      <c r="AO70" s="1040"/>
      <c r="AP70" s="1040">
        <v>878</v>
      </c>
      <c r="AQ70" s="1040"/>
      <c r="AR70" s="1040"/>
      <c r="AS70" s="1040"/>
      <c r="AT70" s="1040"/>
      <c r="AU70" s="1040">
        <v>281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561</v>
      </c>
      <c r="C71" s="1044"/>
      <c r="D71" s="1044"/>
      <c r="E71" s="1044"/>
      <c r="F71" s="1044"/>
      <c r="G71" s="1044"/>
      <c r="H71" s="1044"/>
      <c r="I71" s="1044"/>
      <c r="J71" s="1044"/>
      <c r="K71" s="1044"/>
      <c r="L71" s="1044"/>
      <c r="M71" s="1044"/>
      <c r="N71" s="1044"/>
      <c r="O71" s="1044"/>
      <c r="P71" s="1045"/>
      <c r="Q71" s="1046">
        <v>3</v>
      </c>
      <c r="R71" s="1040"/>
      <c r="S71" s="1040"/>
      <c r="T71" s="1040"/>
      <c r="U71" s="1040"/>
      <c r="V71" s="1040">
        <v>1</v>
      </c>
      <c r="W71" s="1040"/>
      <c r="X71" s="1040"/>
      <c r="Y71" s="1040"/>
      <c r="Z71" s="1040"/>
      <c r="AA71" s="1040">
        <v>2</v>
      </c>
      <c r="AB71" s="1040"/>
      <c r="AC71" s="1040"/>
      <c r="AD71" s="1040"/>
      <c r="AE71" s="1040"/>
      <c r="AF71" s="1040">
        <v>2</v>
      </c>
      <c r="AG71" s="1040"/>
      <c r="AH71" s="1040"/>
      <c r="AI71" s="1040"/>
      <c r="AJ71" s="1040"/>
      <c r="AK71" s="1040" t="s">
        <v>495</v>
      </c>
      <c r="AL71" s="1040"/>
      <c r="AM71" s="1040"/>
      <c r="AN71" s="1040"/>
      <c r="AO71" s="1040"/>
      <c r="AP71" s="1040" t="s">
        <v>495</v>
      </c>
      <c r="AQ71" s="1040"/>
      <c r="AR71" s="1040"/>
      <c r="AS71" s="1040"/>
      <c r="AT71" s="1040"/>
      <c r="AU71" s="1040" t="s">
        <v>570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562</v>
      </c>
      <c r="C72" s="1044"/>
      <c r="D72" s="1044"/>
      <c r="E72" s="1044"/>
      <c r="F72" s="1044"/>
      <c r="G72" s="1044"/>
      <c r="H72" s="1044"/>
      <c r="I72" s="1044"/>
      <c r="J72" s="1044"/>
      <c r="K72" s="1044"/>
      <c r="L72" s="1044"/>
      <c r="M72" s="1044"/>
      <c r="N72" s="1044"/>
      <c r="O72" s="1044"/>
      <c r="P72" s="1045"/>
      <c r="Q72" s="1046">
        <v>4904</v>
      </c>
      <c r="R72" s="1040"/>
      <c r="S72" s="1040"/>
      <c r="T72" s="1040"/>
      <c r="U72" s="1040"/>
      <c r="V72" s="1040">
        <v>3940</v>
      </c>
      <c r="W72" s="1040"/>
      <c r="X72" s="1040"/>
      <c r="Y72" s="1040"/>
      <c r="Z72" s="1040"/>
      <c r="AA72" s="1040">
        <v>964</v>
      </c>
      <c r="AB72" s="1040"/>
      <c r="AC72" s="1040"/>
      <c r="AD72" s="1040"/>
      <c r="AE72" s="1040"/>
      <c r="AF72" s="1040">
        <v>964</v>
      </c>
      <c r="AG72" s="1040"/>
      <c r="AH72" s="1040"/>
      <c r="AI72" s="1040"/>
      <c r="AJ72" s="1040"/>
      <c r="AK72" s="1040" t="s">
        <v>495</v>
      </c>
      <c r="AL72" s="1040"/>
      <c r="AM72" s="1040"/>
      <c r="AN72" s="1040"/>
      <c r="AO72" s="1040"/>
      <c r="AP72" s="1040" t="s">
        <v>573</v>
      </c>
      <c r="AQ72" s="1040"/>
      <c r="AR72" s="1040"/>
      <c r="AS72" s="1040"/>
      <c r="AT72" s="1040"/>
      <c r="AU72" s="1040" t="s">
        <v>569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563</v>
      </c>
      <c r="C73" s="1044"/>
      <c r="D73" s="1044"/>
      <c r="E73" s="1044"/>
      <c r="F73" s="1044"/>
      <c r="G73" s="1044"/>
      <c r="H73" s="1044"/>
      <c r="I73" s="1044"/>
      <c r="J73" s="1044"/>
      <c r="K73" s="1044"/>
      <c r="L73" s="1044"/>
      <c r="M73" s="1044"/>
      <c r="N73" s="1044"/>
      <c r="O73" s="1044"/>
      <c r="P73" s="1045"/>
      <c r="Q73" s="1046">
        <v>109</v>
      </c>
      <c r="R73" s="1040"/>
      <c r="S73" s="1040"/>
      <c r="T73" s="1040"/>
      <c r="U73" s="1040"/>
      <c r="V73" s="1040">
        <v>95</v>
      </c>
      <c r="W73" s="1040"/>
      <c r="X73" s="1040"/>
      <c r="Y73" s="1040"/>
      <c r="Z73" s="1040"/>
      <c r="AA73" s="1040">
        <v>14</v>
      </c>
      <c r="AB73" s="1040"/>
      <c r="AC73" s="1040"/>
      <c r="AD73" s="1040"/>
      <c r="AE73" s="1040"/>
      <c r="AF73" s="1040">
        <v>14</v>
      </c>
      <c r="AG73" s="1040"/>
      <c r="AH73" s="1040"/>
      <c r="AI73" s="1040"/>
      <c r="AJ73" s="1040"/>
      <c r="AK73" s="1040" t="s">
        <v>495</v>
      </c>
      <c r="AL73" s="1040"/>
      <c r="AM73" s="1040"/>
      <c r="AN73" s="1040"/>
      <c r="AO73" s="1040"/>
      <c r="AP73" s="1040" t="s">
        <v>571</v>
      </c>
      <c r="AQ73" s="1040"/>
      <c r="AR73" s="1040"/>
      <c r="AS73" s="1040"/>
      <c r="AT73" s="1040"/>
      <c r="AU73" s="1040" t="s">
        <v>570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564</v>
      </c>
      <c r="C74" s="1044"/>
      <c r="D74" s="1044"/>
      <c r="E74" s="1044"/>
      <c r="F74" s="1044"/>
      <c r="G74" s="1044"/>
      <c r="H74" s="1044"/>
      <c r="I74" s="1044"/>
      <c r="J74" s="1044"/>
      <c r="K74" s="1044"/>
      <c r="L74" s="1044"/>
      <c r="M74" s="1044"/>
      <c r="N74" s="1044"/>
      <c r="O74" s="1044"/>
      <c r="P74" s="1045"/>
      <c r="Q74" s="1046">
        <v>907</v>
      </c>
      <c r="R74" s="1040"/>
      <c r="S74" s="1040"/>
      <c r="T74" s="1040"/>
      <c r="U74" s="1040"/>
      <c r="V74" s="1040">
        <v>884</v>
      </c>
      <c r="W74" s="1040"/>
      <c r="X74" s="1040"/>
      <c r="Y74" s="1040"/>
      <c r="Z74" s="1040"/>
      <c r="AA74" s="1040">
        <v>23</v>
      </c>
      <c r="AB74" s="1040"/>
      <c r="AC74" s="1040"/>
      <c r="AD74" s="1040"/>
      <c r="AE74" s="1040"/>
      <c r="AF74" s="1040">
        <v>23</v>
      </c>
      <c r="AG74" s="1040"/>
      <c r="AH74" s="1040"/>
      <c r="AI74" s="1040"/>
      <c r="AJ74" s="1040"/>
      <c r="AK74" s="1040">
        <v>39</v>
      </c>
      <c r="AL74" s="1040"/>
      <c r="AM74" s="1040"/>
      <c r="AN74" s="1040"/>
      <c r="AO74" s="1040"/>
      <c r="AP74" s="1040" t="s">
        <v>495</v>
      </c>
      <c r="AQ74" s="1040"/>
      <c r="AR74" s="1040"/>
      <c r="AS74" s="1040"/>
      <c r="AT74" s="1040"/>
      <c r="AU74" s="1040" t="s">
        <v>570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565</v>
      </c>
      <c r="C75" s="1044"/>
      <c r="D75" s="1044"/>
      <c r="E75" s="1044"/>
      <c r="F75" s="1044"/>
      <c r="G75" s="1044"/>
      <c r="H75" s="1044"/>
      <c r="I75" s="1044"/>
      <c r="J75" s="1044"/>
      <c r="K75" s="1044"/>
      <c r="L75" s="1044"/>
      <c r="M75" s="1044"/>
      <c r="N75" s="1044"/>
      <c r="O75" s="1044"/>
      <c r="P75" s="1045"/>
      <c r="Q75" s="1047">
        <v>349216</v>
      </c>
      <c r="R75" s="1048"/>
      <c r="S75" s="1048"/>
      <c r="T75" s="1048"/>
      <c r="U75" s="1049"/>
      <c r="V75" s="1050">
        <v>338398</v>
      </c>
      <c r="W75" s="1048"/>
      <c r="X75" s="1048"/>
      <c r="Y75" s="1048"/>
      <c r="Z75" s="1049"/>
      <c r="AA75" s="1050">
        <v>10818</v>
      </c>
      <c r="AB75" s="1048"/>
      <c r="AC75" s="1048"/>
      <c r="AD75" s="1048"/>
      <c r="AE75" s="1049"/>
      <c r="AF75" s="1050">
        <v>10818</v>
      </c>
      <c r="AG75" s="1048"/>
      <c r="AH75" s="1048"/>
      <c r="AI75" s="1048"/>
      <c r="AJ75" s="1049"/>
      <c r="AK75" s="1050">
        <v>1</v>
      </c>
      <c r="AL75" s="1048"/>
      <c r="AM75" s="1048"/>
      <c r="AN75" s="1048"/>
      <c r="AO75" s="1049"/>
      <c r="AP75" s="1050" t="s">
        <v>495</v>
      </c>
      <c r="AQ75" s="1048"/>
      <c r="AR75" s="1048"/>
      <c r="AS75" s="1048"/>
      <c r="AT75" s="1049"/>
      <c r="AU75" s="1050" t="s">
        <v>571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566</v>
      </c>
      <c r="C76" s="1044"/>
      <c r="D76" s="1044"/>
      <c r="E76" s="1044"/>
      <c r="F76" s="1044"/>
      <c r="G76" s="1044"/>
      <c r="H76" s="1044"/>
      <c r="I76" s="1044"/>
      <c r="J76" s="1044"/>
      <c r="K76" s="1044"/>
      <c r="L76" s="1044"/>
      <c r="M76" s="1044"/>
      <c r="N76" s="1044"/>
      <c r="O76" s="1044"/>
      <c r="P76" s="1045"/>
      <c r="Q76" s="1047">
        <v>13</v>
      </c>
      <c r="R76" s="1048"/>
      <c r="S76" s="1048"/>
      <c r="T76" s="1048"/>
      <c r="U76" s="1049"/>
      <c r="V76" s="1050">
        <v>62</v>
      </c>
      <c r="W76" s="1048"/>
      <c r="X76" s="1048"/>
      <c r="Y76" s="1048"/>
      <c r="Z76" s="1049"/>
      <c r="AA76" s="1050">
        <v>-49</v>
      </c>
      <c r="AB76" s="1048"/>
      <c r="AC76" s="1048"/>
      <c r="AD76" s="1048"/>
      <c r="AE76" s="1049"/>
      <c r="AF76" s="1050">
        <v>2</v>
      </c>
      <c r="AG76" s="1048"/>
      <c r="AH76" s="1048"/>
      <c r="AI76" s="1048"/>
      <c r="AJ76" s="1049"/>
      <c r="AK76" s="1050" t="s">
        <v>495</v>
      </c>
      <c r="AL76" s="1048"/>
      <c r="AM76" s="1048"/>
      <c r="AN76" s="1048"/>
      <c r="AO76" s="1049"/>
      <c r="AP76" s="1050" t="s">
        <v>495</v>
      </c>
      <c r="AQ76" s="1048"/>
      <c r="AR76" s="1048"/>
      <c r="AS76" s="1048"/>
      <c r="AT76" s="1049"/>
      <c r="AU76" s="1050" t="s">
        <v>570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567</v>
      </c>
      <c r="C77" s="1044"/>
      <c r="D77" s="1044"/>
      <c r="E77" s="1044"/>
      <c r="F77" s="1044"/>
      <c r="G77" s="1044"/>
      <c r="H77" s="1044"/>
      <c r="I77" s="1044"/>
      <c r="J77" s="1044"/>
      <c r="K77" s="1044"/>
      <c r="L77" s="1044"/>
      <c r="M77" s="1044"/>
      <c r="N77" s="1044"/>
      <c r="O77" s="1044"/>
      <c r="P77" s="1045"/>
      <c r="Q77" s="1047">
        <v>1109</v>
      </c>
      <c r="R77" s="1048"/>
      <c r="S77" s="1048"/>
      <c r="T77" s="1048"/>
      <c r="U77" s="1049"/>
      <c r="V77" s="1050">
        <v>142</v>
      </c>
      <c r="W77" s="1048"/>
      <c r="X77" s="1048"/>
      <c r="Y77" s="1048"/>
      <c r="Z77" s="1049"/>
      <c r="AA77" s="1050">
        <v>967</v>
      </c>
      <c r="AB77" s="1048"/>
      <c r="AC77" s="1048"/>
      <c r="AD77" s="1048"/>
      <c r="AE77" s="1049"/>
      <c r="AF77" s="1050">
        <v>916</v>
      </c>
      <c r="AG77" s="1048"/>
      <c r="AH77" s="1048"/>
      <c r="AI77" s="1048"/>
      <c r="AJ77" s="1049"/>
      <c r="AK77" s="1050">
        <v>34</v>
      </c>
      <c r="AL77" s="1048"/>
      <c r="AM77" s="1048"/>
      <c r="AN77" s="1048"/>
      <c r="AO77" s="1049"/>
      <c r="AP77" s="1050">
        <v>80</v>
      </c>
      <c r="AQ77" s="1048"/>
      <c r="AR77" s="1048"/>
      <c r="AS77" s="1048"/>
      <c r="AT77" s="1049"/>
      <c r="AU77" s="1050">
        <v>11</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568</v>
      </c>
      <c r="C78" s="1044"/>
      <c r="D78" s="1044"/>
      <c r="E78" s="1044"/>
      <c r="F78" s="1044"/>
      <c r="G78" s="1044"/>
      <c r="H78" s="1044"/>
      <c r="I78" s="1044"/>
      <c r="J78" s="1044"/>
      <c r="K78" s="1044"/>
      <c r="L78" s="1044"/>
      <c r="M78" s="1044"/>
      <c r="N78" s="1044"/>
      <c r="O78" s="1044"/>
      <c r="P78" s="1045"/>
      <c r="Q78" s="1046">
        <v>2467</v>
      </c>
      <c r="R78" s="1040"/>
      <c r="S78" s="1040"/>
      <c r="T78" s="1040"/>
      <c r="U78" s="1040"/>
      <c r="V78" s="1040">
        <v>2466</v>
      </c>
      <c r="W78" s="1040"/>
      <c r="X78" s="1040"/>
      <c r="Y78" s="1040"/>
      <c r="Z78" s="1040"/>
      <c r="AA78" s="1040">
        <v>1</v>
      </c>
      <c r="AB78" s="1040"/>
      <c r="AC78" s="1040"/>
      <c r="AD78" s="1040"/>
      <c r="AE78" s="1040"/>
      <c r="AF78" s="1040">
        <v>1</v>
      </c>
      <c r="AG78" s="1040"/>
      <c r="AH78" s="1040"/>
      <c r="AI78" s="1040"/>
      <c r="AJ78" s="1040"/>
      <c r="AK78" s="1040" t="s">
        <v>495</v>
      </c>
      <c r="AL78" s="1040"/>
      <c r="AM78" s="1040"/>
      <c r="AN78" s="1040"/>
      <c r="AO78" s="1040"/>
      <c r="AP78" s="1040" t="s">
        <v>495</v>
      </c>
      <c r="AQ78" s="1040"/>
      <c r="AR78" s="1040"/>
      <c r="AS78" s="1040"/>
      <c r="AT78" s="1040"/>
      <c r="AU78" s="1040" t="s">
        <v>495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381</v>
      </c>
      <c r="B88" s="1013" t="s">
        <v>406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15523</v>
      </c>
      <c r="AG88" s="1028"/>
      <c r="AH88" s="1028"/>
      <c r="AI88" s="1028"/>
      <c r="AJ88" s="1028"/>
      <c r="AK88" s="1032"/>
      <c r="AL88" s="1032"/>
      <c r="AM88" s="1032"/>
      <c r="AN88" s="1032"/>
      <c r="AO88" s="1032"/>
      <c r="AP88" s="1028">
        <v>5826</v>
      </c>
      <c r="AQ88" s="1028"/>
      <c r="AR88" s="1028"/>
      <c r="AS88" s="1028"/>
      <c r="AT88" s="1028"/>
      <c r="AU88" s="1028">
        <v>2415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230</v>
      </c>
      <c r="CS102" s="1020"/>
      <c r="CT102" s="1020"/>
      <c r="CU102" s="1020"/>
      <c r="CV102" s="1021"/>
      <c r="CW102" s="1019">
        <v>25</v>
      </c>
      <c r="CX102" s="1020"/>
      <c r="CY102" s="1020"/>
      <c r="CZ102" s="1020"/>
      <c r="DA102" s="1021"/>
      <c r="DB102" s="1019" t="s">
        <v>570</v>
      </c>
      <c r="DC102" s="1020"/>
      <c r="DD102" s="1020"/>
      <c r="DE102" s="1020"/>
      <c r="DF102" s="1021"/>
      <c r="DG102" s="1019" t="s">
        <v>570</v>
      </c>
      <c r="DH102" s="1020"/>
      <c r="DI102" s="1020"/>
      <c r="DJ102" s="1020"/>
      <c r="DK102" s="1021"/>
      <c r="DL102" s="1019" t="s">
        <v>571</v>
      </c>
      <c r="DM102" s="1020"/>
      <c r="DN102" s="1020"/>
      <c r="DO102" s="1020"/>
      <c r="DP102" s="1021"/>
      <c r="DQ102" s="1019" t="s">
        <v>570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298</v>
      </c>
      <c r="AG109" s="963"/>
      <c r="AH109" s="963"/>
      <c r="AI109" s="963"/>
      <c r="AJ109" s="964"/>
      <c r="AK109" s="965" t="s">
        <v>297</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298</v>
      </c>
      <c r="BW109" s="963"/>
      <c r="BX109" s="963"/>
      <c r="BY109" s="963"/>
      <c r="BZ109" s="964"/>
      <c r="CA109" s="965" t="s">
        <v>297</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298</v>
      </c>
      <c r="DM109" s="963"/>
      <c r="DN109" s="963"/>
      <c r="DO109" s="963"/>
      <c r="DP109" s="964"/>
      <c r="DQ109" s="965" t="s">
        <v>297</v>
      </c>
      <c r="DR109" s="963"/>
      <c r="DS109" s="963"/>
      <c r="DT109" s="963"/>
      <c r="DU109" s="964"/>
      <c r="DV109" s="965" t="s">
        <v>416</v>
      </c>
      <c r="DW109" s="963"/>
      <c r="DX109" s="963"/>
      <c r="DY109" s="963"/>
      <c r="DZ109" s="994"/>
    </row>
    <row r="110" spans="1:131" s="226" customFormat="1" ht="26.25" customHeight="1">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3247458</v>
      </c>
      <c r="AB110" s="956"/>
      <c r="AC110" s="956"/>
      <c r="AD110" s="956"/>
      <c r="AE110" s="957"/>
      <c r="AF110" s="958">
        <v>3245713</v>
      </c>
      <c r="AG110" s="956"/>
      <c r="AH110" s="956"/>
      <c r="AI110" s="956"/>
      <c r="AJ110" s="957"/>
      <c r="AK110" s="958">
        <v>3264900</v>
      </c>
      <c r="AL110" s="956"/>
      <c r="AM110" s="956"/>
      <c r="AN110" s="956"/>
      <c r="AO110" s="957"/>
      <c r="AP110" s="959">
        <v>30.4</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27587842</v>
      </c>
      <c r="BR110" s="903"/>
      <c r="BS110" s="903"/>
      <c r="BT110" s="903"/>
      <c r="BU110" s="903"/>
      <c r="BV110" s="903">
        <v>26549086</v>
      </c>
      <c r="BW110" s="903"/>
      <c r="BX110" s="903"/>
      <c r="BY110" s="903"/>
      <c r="BZ110" s="903"/>
      <c r="CA110" s="903">
        <v>26157950</v>
      </c>
      <c r="CB110" s="903"/>
      <c r="CC110" s="903"/>
      <c r="CD110" s="903"/>
      <c r="CE110" s="903"/>
      <c r="CF110" s="927">
        <v>243.2</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422</v>
      </c>
      <c r="DH110" s="903"/>
      <c r="DI110" s="903"/>
      <c r="DJ110" s="903"/>
      <c r="DK110" s="903"/>
      <c r="DL110" s="903" t="s">
        <v>122</v>
      </c>
      <c r="DM110" s="903"/>
      <c r="DN110" s="903"/>
      <c r="DO110" s="903"/>
      <c r="DP110" s="903"/>
      <c r="DQ110" s="903" t="s">
        <v>422</v>
      </c>
      <c r="DR110" s="903"/>
      <c r="DS110" s="903"/>
      <c r="DT110" s="903"/>
      <c r="DU110" s="903"/>
      <c r="DV110" s="904" t="s">
        <v>422</v>
      </c>
      <c r="DW110" s="904"/>
      <c r="DX110" s="904"/>
      <c r="DY110" s="904"/>
      <c r="DZ110" s="905"/>
    </row>
    <row r="111" spans="1:131" s="226" customFormat="1" ht="26.25" customHeight="1">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422</v>
      </c>
      <c r="AB111" s="984"/>
      <c r="AC111" s="984"/>
      <c r="AD111" s="984"/>
      <c r="AE111" s="985"/>
      <c r="AF111" s="986" t="s">
        <v>422</v>
      </c>
      <c r="AG111" s="984"/>
      <c r="AH111" s="984"/>
      <c r="AI111" s="984"/>
      <c r="AJ111" s="985"/>
      <c r="AK111" s="986" t="s">
        <v>422</v>
      </c>
      <c r="AL111" s="984"/>
      <c r="AM111" s="984"/>
      <c r="AN111" s="984"/>
      <c r="AO111" s="985"/>
      <c r="AP111" s="987" t="s">
        <v>422</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t="s">
        <v>122</v>
      </c>
      <c r="BR111" s="875"/>
      <c r="BS111" s="875"/>
      <c r="BT111" s="875"/>
      <c r="BU111" s="875"/>
      <c r="BV111" s="875" t="s">
        <v>122</v>
      </c>
      <c r="BW111" s="875"/>
      <c r="BX111" s="875"/>
      <c r="BY111" s="875"/>
      <c r="BZ111" s="875"/>
      <c r="CA111" s="875" t="s">
        <v>122</v>
      </c>
      <c r="CB111" s="875"/>
      <c r="CC111" s="875"/>
      <c r="CD111" s="875"/>
      <c r="CE111" s="875"/>
      <c r="CF111" s="936" t="s">
        <v>422</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20142418</v>
      </c>
      <c r="BR112" s="875"/>
      <c r="BS112" s="875"/>
      <c r="BT112" s="875"/>
      <c r="BU112" s="875"/>
      <c r="BV112" s="875">
        <v>21707600</v>
      </c>
      <c r="BW112" s="875"/>
      <c r="BX112" s="875"/>
      <c r="BY112" s="875"/>
      <c r="BZ112" s="875"/>
      <c r="CA112" s="875">
        <v>20598422</v>
      </c>
      <c r="CB112" s="875"/>
      <c r="CC112" s="875"/>
      <c r="CD112" s="875"/>
      <c r="CE112" s="875"/>
      <c r="CF112" s="936">
        <v>191.5</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422</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1245190</v>
      </c>
      <c r="AB113" s="984"/>
      <c r="AC113" s="984"/>
      <c r="AD113" s="984"/>
      <c r="AE113" s="985"/>
      <c r="AF113" s="986">
        <v>1349174</v>
      </c>
      <c r="AG113" s="984"/>
      <c r="AH113" s="984"/>
      <c r="AI113" s="984"/>
      <c r="AJ113" s="985"/>
      <c r="AK113" s="986">
        <v>1392860</v>
      </c>
      <c r="AL113" s="984"/>
      <c r="AM113" s="984"/>
      <c r="AN113" s="984"/>
      <c r="AO113" s="985"/>
      <c r="AP113" s="987">
        <v>13</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2847341</v>
      </c>
      <c r="BR113" s="875"/>
      <c r="BS113" s="875"/>
      <c r="BT113" s="875"/>
      <c r="BU113" s="875"/>
      <c r="BV113" s="875">
        <v>2710489</v>
      </c>
      <c r="BW113" s="875"/>
      <c r="BX113" s="875"/>
      <c r="BY113" s="875"/>
      <c r="BZ113" s="875"/>
      <c r="CA113" s="875">
        <v>2415141</v>
      </c>
      <c r="CB113" s="875"/>
      <c r="CC113" s="875"/>
      <c r="CD113" s="875"/>
      <c r="CE113" s="875"/>
      <c r="CF113" s="936">
        <v>22.5</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422</v>
      </c>
      <c r="DH113" s="838"/>
      <c r="DI113" s="838"/>
      <c r="DJ113" s="838"/>
      <c r="DK113" s="839"/>
      <c r="DL113" s="840" t="s">
        <v>122</v>
      </c>
      <c r="DM113" s="838"/>
      <c r="DN113" s="838"/>
      <c r="DO113" s="838"/>
      <c r="DP113" s="839"/>
      <c r="DQ113" s="840" t="s">
        <v>122</v>
      </c>
      <c r="DR113" s="838"/>
      <c r="DS113" s="838"/>
      <c r="DT113" s="838"/>
      <c r="DU113" s="839"/>
      <c r="DV113" s="885" t="s">
        <v>422</v>
      </c>
      <c r="DW113" s="886"/>
      <c r="DX113" s="886"/>
      <c r="DY113" s="886"/>
      <c r="DZ113" s="887"/>
    </row>
    <row r="114" spans="1:130" s="226" customFormat="1" ht="26.25" customHeight="1">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271083</v>
      </c>
      <c r="AB114" s="838"/>
      <c r="AC114" s="838"/>
      <c r="AD114" s="838"/>
      <c r="AE114" s="839"/>
      <c r="AF114" s="840">
        <v>341207</v>
      </c>
      <c r="AG114" s="838"/>
      <c r="AH114" s="838"/>
      <c r="AI114" s="838"/>
      <c r="AJ114" s="839"/>
      <c r="AK114" s="840">
        <v>363210</v>
      </c>
      <c r="AL114" s="838"/>
      <c r="AM114" s="838"/>
      <c r="AN114" s="838"/>
      <c r="AO114" s="839"/>
      <c r="AP114" s="885">
        <v>3.4</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2816319</v>
      </c>
      <c r="BR114" s="875"/>
      <c r="BS114" s="875"/>
      <c r="BT114" s="875"/>
      <c r="BU114" s="875"/>
      <c r="BV114" s="875">
        <v>2873196</v>
      </c>
      <c r="BW114" s="875"/>
      <c r="BX114" s="875"/>
      <c r="BY114" s="875"/>
      <c r="BZ114" s="875"/>
      <c r="CA114" s="875">
        <v>2909129</v>
      </c>
      <c r="CB114" s="875"/>
      <c r="CC114" s="875"/>
      <c r="CD114" s="875"/>
      <c r="CE114" s="875"/>
      <c r="CF114" s="936">
        <v>27</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122</v>
      </c>
      <c r="AG115" s="984"/>
      <c r="AH115" s="984"/>
      <c r="AI115" s="984"/>
      <c r="AJ115" s="985"/>
      <c r="AK115" s="986" t="s">
        <v>422</v>
      </c>
      <c r="AL115" s="984"/>
      <c r="AM115" s="984"/>
      <c r="AN115" s="984"/>
      <c r="AO115" s="985"/>
      <c r="AP115" s="987" t="s">
        <v>422</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422</v>
      </c>
      <c r="BW115" s="875"/>
      <c r="BX115" s="875"/>
      <c r="BY115" s="875"/>
      <c r="BZ115" s="875"/>
      <c r="CA115" s="875" t="s">
        <v>422</v>
      </c>
      <c r="CB115" s="875"/>
      <c r="CC115" s="875"/>
      <c r="CD115" s="875"/>
      <c r="CE115" s="875"/>
      <c r="CF115" s="936" t="s">
        <v>422</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422</v>
      </c>
      <c r="DH115" s="838"/>
      <c r="DI115" s="838"/>
      <c r="DJ115" s="838"/>
      <c r="DK115" s="839"/>
      <c r="DL115" s="840" t="s">
        <v>422</v>
      </c>
      <c r="DM115" s="838"/>
      <c r="DN115" s="838"/>
      <c r="DO115" s="838"/>
      <c r="DP115" s="839"/>
      <c r="DQ115" s="840" t="s">
        <v>422</v>
      </c>
      <c r="DR115" s="838"/>
      <c r="DS115" s="838"/>
      <c r="DT115" s="838"/>
      <c r="DU115" s="839"/>
      <c r="DV115" s="885" t="s">
        <v>422</v>
      </c>
      <c r="DW115" s="886"/>
      <c r="DX115" s="886"/>
      <c r="DY115" s="886"/>
      <c r="DZ115" s="887"/>
    </row>
    <row r="116" spans="1:130" s="226" customFormat="1" ht="26.25" customHeight="1">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v>2</v>
      </c>
      <c r="AG116" s="838"/>
      <c r="AH116" s="838"/>
      <c r="AI116" s="838"/>
      <c r="AJ116" s="839"/>
      <c r="AK116" s="840">
        <v>144</v>
      </c>
      <c r="AL116" s="838"/>
      <c r="AM116" s="838"/>
      <c r="AN116" s="838"/>
      <c r="AO116" s="839"/>
      <c r="AP116" s="885">
        <v>0</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422</v>
      </c>
      <c r="CB116" s="875"/>
      <c r="CC116" s="875"/>
      <c r="CD116" s="875"/>
      <c r="CE116" s="875"/>
      <c r="CF116" s="936" t="s">
        <v>122</v>
      </c>
      <c r="CG116" s="937"/>
      <c r="CH116" s="937"/>
      <c r="CI116" s="937"/>
      <c r="CJ116" s="937"/>
      <c r="CK116" s="992"/>
      <c r="CL116" s="879"/>
      <c r="CM116" s="882" t="s">
        <v>441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122</v>
      </c>
      <c r="DH116" s="838"/>
      <c r="DI116" s="838"/>
      <c r="DJ116" s="838"/>
      <c r="DK116" s="839"/>
      <c r="DL116" s="840" t="s">
        <v>122</v>
      </c>
      <c r="DM116" s="838"/>
      <c r="DN116" s="838"/>
      <c r="DO116" s="838"/>
      <c r="DP116" s="839"/>
      <c r="DQ116" s="840" t="s">
        <v>422</v>
      </c>
      <c r="DR116" s="838"/>
      <c r="DS116" s="838"/>
      <c r="DT116" s="838"/>
      <c r="DU116" s="839"/>
      <c r="DV116" s="885" t="s">
        <v>442</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4763731</v>
      </c>
      <c r="AB117" s="970"/>
      <c r="AC117" s="970"/>
      <c r="AD117" s="970"/>
      <c r="AE117" s="971"/>
      <c r="AF117" s="972">
        <v>4936096</v>
      </c>
      <c r="AG117" s="970"/>
      <c r="AH117" s="970"/>
      <c r="AI117" s="970"/>
      <c r="AJ117" s="971"/>
      <c r="AK117" s="972">
        <v>5021114</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422</v>
      </c>
      <c r="BW117" s="875"/>
      <c r="BX117" s="875"/>
      <c r="BY117" s="875"/>
      <c r="BZ117" s="875"/>
      <c r="CA117" s="875" t="s">
        <v>422</v>
      </c>
      <c r="CB117" s="875"/>
      <c r="CC117" s="875"/>
      <c r="CD117" s="875"/>
      <c r="CE117" s="875"/>
      <c r="CF117" s="936" t="s">
        <v>122</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422</v>
      </c>
      <c r="DM117" s="838"/>
      <c r="DN117" s="838"/>
      <c r="DO117" s="838"/>
      <c r="DP117" s="839"/>
      <c r="DQ117" s="840" t="s">
        <v>422</v>
      </c>
      <c r="DR117" s="838"/>
      <c r="DS117" s="838"/>
      <c r="DT117" s="838"/>
      <c r="DU117" s="839"/>
      <c r="DV117" s="885" t="s">
        <v>422</v>
      </c>
      <c r="DW117" s="886"/>
      <c r="DX117" s="886"/>
      <c r="DY117" s="886"/>
      <c r="DZ117" s="887"/>
    </row>
    <row r="118" spans="1:130" s="226" customFormat="1" ht="26.25" customHeight="1">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298</v>
      </c>
      <c r="AG118" s="963"/>
      <c r="AH118" s="963"/>
      <c r="AI118" s="963"/>
      <c r="AJ118" s="964"/>
      <c r="AK118" s="965" t="s">
        <v>297</v>
      </c>
      <c r="AL118" s="963"/>
      <c r="AM118" s="963"/>
      <c r="AN118" s="963"/>
      <c r="AO118" s="964"/>
      <c r="AP118" s="966" t="s">
        <v>416</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422</v>
      </c>
      <c r="BR118" s="906"/>
      <c r="BS118" s="906"/>
      <c r="BT118" s="906"/>
      <c r="BU118" s="906"/>
      <c r="BV118" s="906" t="s">
        <v>122</v>
      </c>
      <c r="BW118" s="906"/>
      <c r="BX118" s="906"/>
      <c r="BY118" s="906"/>
      <c r="BZ118" s="906"/>
      <c r="CA118" s="906" t="s">
        <v>122</v>
      </c>
      <c r="CB118" s="906"/>
      <c r="CC118" s="906"/>
      <c r="CD118" s="906"/>
      <c r="CE118" s="906"/>
      <c r="CF118" s="936" t="s">
        <v>122</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122</v>
      </c>
      <c r="DR118" s="838"/>
      <c r="DS118" s="838"/>
      <c r="DT118" s="838"/>
      <c r="DU118" s="839"/>
      <c r="DV118" s="885" t="s">
        <v>122</v>
      </c>
      <c r="DW118" s="886"/>
      <c r="DX118" s="886"/>
      <c r="DY118" s="886"/>
      <c r="DZ118" s="887"/>
    </row>
    <row r="119" spans="1:130" s="226" customFormat="1" ht="26.25" customHeight="1">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122</v>
      </c>
      <c r="AB119" s="956"/>
      <c r="AC119" s="956"/>
      <c r="AD119" s="956"/>
      <c r="AE119" s="957"/>
      <c r="AF119" s="958" t="s">
        <v>122</v>
      </c>
      <c r="AG119" s="956"/>
      <c r="AH119" s="956"/>
      <c r="AI119" s="956"/>
      <c r="AJ119" s="957"/>
      <c r="AK119" s="958" t="s">
        <v>122</v>
      </c>
      <c r="AL119" s="956"/>
      <c r="AM119" s="956"/>
      <c r="AN119" s="956"/>
      <c r="AO119" s="957"/>
      <c r="AP119" s="959" t="s">
        <v>122</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448</v>
      </c>
      <c r="BP119" s="939"/>
      <c r="BQ119" s="943">
        <v>53393920</v>
      </c>
      <c r="BR119" s="906"/>
      <c r="BS119" s="906"/>
      <c r="BT119" s="906"/>
      <c r="BU119" s="906"/>
      <c r="BV119" s="906">
        <v>53840371</v>
      </c>
      <c r="BW119" s="906"/>
      <c r="BX119" s="906"/>
      <c r="BY119" s="906"/>
      <c r="BZ119" s="906"/>
      <c r="CA119" s="906">
        <v>52080642</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422</v>
      </c>
      <c r="DR119" s="821"/>
      <c r="DS119" s="821"/>
      <c r="DT119" s="821"/>
      <c r="DU119" s="822"/>
      <c r="DV119" s="909" t="s">
        <v>122</v>
      </c>
      <c r="DW119" s="910"/>
      <c r="DX119" s="910"/>
      <c r="DY119" s="910"/>
      <c r="DZ119" s="911"/>
    </row>
    <row r="120" spans="1:130" s="226" customFormat="1" ht="26.25" customHeight="1">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442</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6186305</v>
      </c>
      <c r="BR120" s="903"/>
      <c r="BS120" s="903"/>
      <c r="BT120" s="903"/>
      <c r="BU120" s="903"/>
      <c r="BV120" s="903">
        <v>6490124</v>
      </c>
      <c r="BW120" s="903"/>
      <c r="BX120" s="903"/>
      <c r="BY120" s="903"/>
      <c r="BZ120" s="903"/>
      <c r="CA120" s="903">
        <v>6203798</v>
      </c>
      <c r="CB120" s="903"/>
      <c r="CC120" s="903"/>
      <c r="CD120" s="903"/>
      <c r="CE120" s="903"/>
      <c r="CF120" s="927">
        <v>57.7</v>
      </c>
      <c r="CG120" s="928"/>
      <c r="CH120" s="928"/>
      <c r="CI120" s="928"/>
      <c r="CJ120" s="928"/>
      <c r="CK120" s="929" t="s">
        <v>452</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18398888</v>
      </c>
      <c r="DH120" s="903"/>
      <c r="DI120" s="903"/>
      <c r="DJ120" s="903"/>
      <c r="DK120" s="903"/>
      <c r="DL120" s="903">
        <v>19848185</v>
      </c>
      <c r="DM120" s="903"/>
      <c r="DN120" s="903"/>
      <c r="DO120" s="903"/>
      <c r="DP120" s="903"/>
      <c r="DQ120" s="903">
        <v>18786058</v>
      </c>
      <c r="DR120" s="903"/>
      <c r="DS120" s="903"/>
      <c r="DT120" s="903"/>
      <c r="DU120" s="903"/>
      <c r="DV120" s="904">
        <v>174.7</v>
      </c>
      <c r="DW120" s="904"/>
      <c r="DX120" s="904"/>
      <c r="DY120" s="904"/>
      <c r="DZ120" s="905"/>
    </row>
    <row r="121" spans="1:130" s="226" customFormat="1" ht="26.25" customHeight="1">
      <c r="A121" s="878"/>
      <c r="B121" s="879"/>
      <c r="C121" s="924" t="s">
        <v>453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454</v>
      </c>
      <c r="BA121" s="808"/>
      <c r="BB121" s="808"/>
      <c r="BC121" s="808"/>
      <c r="BD121" s="808"/>
      <c r="BE121" s="808"/>
      <c r="BF121" s="808"/>
      <c r="BG121" s="808"/>
      <c r="BH121" s="808"/>
      <c r="BI121" s="808"/>
      <c r="BJ121" s="808"/>
      <c r="BK121" s="808"/>
      <c r="BL121" s="808"/>
      <c r="BM121" s="808"/>
      <c r="BN121" s="808"/>
      <c r="BO121" s="808"/>
      <c r="BP121" s="809"/>
      <c r="BQ121" s="874">
        <v>1508395</v>
      </c>
      <c r="BR121" s="875"/>
      <c r="BS121" s="875"/>
      <c r="BT121" s="875"/>
      <c r="BU121" s="875"/>
      <c r="BV121" s="875">
        <v>1337244</v>
      </c>
      <c r="BW121" s="875"/>
      <c r="BX121" s="875"/>
      <c r="BY121" s="875"/>
      <c r="BZ121" s="875"/>
      <c r="CA121" s="875">
        <v>1233002</v>
      </c>
      <c r="CB121" s="875"/>
      <c r="CC121" s="875"/>
      <c r="CD121" s="875"/>
      <c r="CE121" s="875"/>
      <c r="CF121" s="936">
        <v>11.5</v>
      </c>
      <c r="CG121" s="937"/>
      <c r="CH121" s="937"/>
      <c r="CI121" s="937"/>
      <c r="CJ121" s="937"/>
      <c r="CK121" s="930"/>
      <c r="CL121" s="916"/>
      <c r="CM121" s="916"/>
      <c r="CN121" s="916"/>
      <c r="CO121" s="917"/>
      <c r="CP121" s="896" t="s">
        <v>455</v>
      </c>
      <c r="CQ121" s="897"/>
      <c r="CR121" s="897"/>
      <c r="CS121" s="897"/>
      <c r="CT121" s="897"/>
      <c r="CU121" s="897"/>
      <c r="CV121" s="897"/>
      <c r="CW121" s="897"/>
      <c r="CX121" s="897"/>
      <c r="CY121" s="897"/>
      <c r="CZ121" s="897"/>
      <c r="DA121" s="897"/>
      <c r="DB121" s="897"/>
      <c r="DC121" s="897"/>
      <c r="DD121" s="897"/>
      <c r="DE121" s="897"/>
      <c r="DF121" s="898"/>
      <c r="DG121" s="874">
        <v>1687279</v>
      </c>
      <c r="DH121" s="875"/>
      <c r="DI121" s="875"/>
      <c r="DJ121" s="875"/>
      <c r="DK121" s="875"/>
      <c r="DL121" s="875">
        <v>1806409</v>
      </c>
      <c r="DM121" s="875"/>
      <c r="DN121" s="875"/>
      <c r="DO121" s="875"/>
      <c r="DP121" s="875"/>
      <c r="DQ121" s="875">
        <v>1759758</v>
      </c>
      <c r="DR121" s="875"/>
      <c r="DS121" s="875"/>
      <c r="DT121" s="875"/>
      <c r="DU121" s="875"/>
      <c r="DV121" s="852">
        <v>16.399999999999999</v>
      </c>
      <c r="DW121" s="852"/>
      <c r="DX121" s="852"/>
      <c r="DY121" s="852"/>
      <c r="DZ121" s="853"/>
    </row>
    <row r="122" spans="1:130" s="226" customFormat="1" ht="26.25" customHeight="1">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422</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33275837</v>
      </c>
      <c r="BR122" s="906"/>
      <c r="BS122" s="906"/>
      <c r="BT122" s="906"/>
      <c r="BU122" s="906"/>
      <c r="BV122" s="906">
        <v>34282404</v>
      </c>
      <c r="BW122" s="906"/>
      <c r="BX122" s="906"/>
      <c r="BY122" s="906"/>
      <c r="BZ122" s="906"/>
      <c r="CA122" s="906">
        <v>33600221</v>
      </c>
      <c r="CB122" s="906"/>
      <c r="CC122" s="906"/>
      <c r="CD122" s="906"/>
      <c r="CE122" s="906"/>
      <c r="CF122" s="907">
        <v>312.39999999999998</v>
      </c>
      <c r="CG122" s="908"/>
      <c r="CH122" s="908"/>
      <c r="CI122" s="908"/>
      <c r="CJ122" s="908"/>
      <c r="CK122" s="930"/>
      <c r="CL122" s="916"/>
      <c r="CM122" s="916"/>
      <c r="CN122" s="916"/>
      <c r="CO122" s="917"/>
      <c r="CP122" s="896" t="s">
        <v>396</v>
      </c>
      <c r="CQ122" s="897"/>
      <c r="CR122" s="897"/>
      <c r="CS122" s="897"/>
      <c r="CT122" s="897"/>
      <c r="CU122" s="897"/>
      <c r="CV122" s="897"/>
      <c r="CW122" s="897"/>
      <c r="CX122" s="897"/>
      <c r="CY122" s="897"/>
      <c r="CZ122" s="897"/>
      <c r="DA122" s="897"/>
      <c r="DB122" s="897"/>
      <c r="DC122" s="897"/>
      <c r="DD122" s="897"/>
      <c r="DE122" s="897"/>
      <c r="DF122" s="898"/>
      <c r="DG122" s="874">
        <v>56251</v>
      </c>
      <c r="DH122" s="875"/>
      <c r="DI122" s="875"/>
      <c r="DJ122" s="875"/>
      <c r="DK122" s="875"/>
      <c r="DL122" s="875">
        <v>53006</v>
      </c>
      <c r="DM122" s="875"/>
      <c r="DN122" s="875"/>
      <c r="DO122" s="875"/>
      <c r="DP122" s="875"/>
      <c r="DQ122" s="875">
        <v>52606</v>
      </c>
      <c r="DR122" s="875"/>
      <c r="DS122" s="875"/>
      <c r="DT122" s="875"/>
      <c r="DU122" s="875"/>
      <c r="DV122" s="852">
        <v>0.5</v>
      </c>
      <c r="DW122" s="852"/>
      <c r="DX122" s="852"/>
      <c r="DY122" s="852"/>
      <c r="DZ122" s="853"/>
    </row>
    <row r="123" spans="1:130" s="226" customFormat="1" ht="26.25" customHeight="1">
      <c r="A123" s="878"/>
      <c r="B123" s="879"/>
      <c r="C123" s="882" t="s">
        <v>441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457</v>
      </c>
      <c r="BP123" s="939"/>
      <c r="BQ123" s="893">
        <v>40970537</v>
      </c>
      <c r="BR123" s="894"/>
      <c r="BS123" s="894"/>
      <c r="BT123" s="894"/>
      <c r="BU123" s="894"/>
      <c r="BV123" s="894">
        <v>42109772</v>
      </c>
      <c r="BW123" s="894"/>
      <c r="BX123" s="894"/>
      <c r="BY123" s="894"/>
      <c r="BZ123" s="894"/>
      <c r="CA123" s="894">
        <v>41037021</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442</v>
      </c>
      <c r="AG124" s="838"/>
      <c r="AH124" s="838"/>
      <c r="AI124" s="838"/>
      <c r="AJ124" s="839"/>
      <c r="AK124" s="840" t="s">
        <v>422</v>
      </c>
      <c r="AL124" s="838"/>
      <c r="AM124" s="838"/>
      <c r="AN124" s="838"/>
      <c r="AO124" s="839"/>
      <c r="AP124" s="885" t="s">
        <v>422</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110.3</v>
      </c>
      <c r="BR124" s="892"/>
      <c r="BS124" s="892"/>
      <c r="BT124" s="892"/>
      <c r="BU124" s="892"/>
      <c r="BV124" s="892">
        <v>107.4</v>
      </c>
      <c r="BW124" s="892"/>
      <c r="BX124" s="892"/>
      <c r="BY124" s="892"/>
      <c r="BZ124" s="892"/>
      <c r="CA124" s="892">
        <v>102.6</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t="s">
        <v>122</v>
      </c>
      <c r="DR124" s="821"/>
      <c r="DS124" s="821"/>
      <c r="DT124" s="821"/>
      <c r="DU124" s="822"/>
      <c r="DV124" s="909" t="s">
        <v>442</v>
      </c>
      <c r="DW124" s="910"/>
      <c r="DX124" s="910"/>
      <c r="DY124" s="910"/>
      <c r="DZ124" s="911"/>
    </row>
    <row r="125" spans="1:130" s="226" customFormat="1" ht="26.25" customHeight="1">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122</v>
      </c>
      <c r="AB126" s="838"/>
      <c r="AC126" s="838"/>
      <c r="AD126" s="838"/>
      <c r="AE126" s="839"/>
      <c r="AF126" s="840" t="s">
        <v>122</v>
      </c>
      <c r="AG126" s="838"/>
      <c r="AH126" s="838"/>
      <c r="AI126" s="838"/>
      <c r="AJ126" s="839"/>
      <c r="AK126" s="840" t="s">
        <v>122</v>
      </c>
      <c r="AL126" s="838"/>
      <c r="AM126" s="838"/>
      <c r="AN126" s="838"/>
      <c r="AO126" s="839"/>
      <c r="AP126" s="885" t="s">
        <v>122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180378</v>
      </c>
      <c r="AB128" s="859"/>
      <c r="AC128" s="859"/>
      <c r="AD128" s="859"/>
      <c r="AE128" s="860"/>
      <c r="AF128" s="861">
        <v>199776</v>
      </c>
      <c r="AG128" s="859"/>
      <c r="AH128" s="859"/>
      <c r="AI128" s="859"/>
      <c r="AJ128" s="860"/>
      <c r="AK128" s="861">
        <v>207320</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122</v>
      </c>
      <c r="BG128" s="845"/>
      <c r="BH128" s="845"/>
      <c r="BI128" s="845"/>
      <c r="BJ128" s="845"/>
      <c r="BK128" s="845"/>
      <c r="BL128" s="868"/>
      <c r="BM128" s="844">
        <v>12.85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122</v>
      </c>
      <c r="DM128" s="849"/>
      <c r="DN128" s="849"/>
      <c r="DO128" s="849"/>
      <c r="DP128" s="849"/>
      <c r="DQ128" s="849" t="s">
        <v>122</v>
      </c>
      <c r="DR128" s="849"/>
      <c r="DS128" s="849"/>
      <c r="DT128" s="849"/>
      <c r="DU128" s="849"/>
      <c r="DV128" s="850" t="s">
        <v>122</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14408874</v>
      </c>
      <c r="AB129" s="838"/>
      <c r="AC129" s="838"/>
      <c r="AD129" s="838"/>
      <c r="AE129" s="839"/>
      <c r="AF129" s="840">
        <v>14195544</v>
      </c>
      <c r="AG129" s="838"/>
      <c r="AH129" s="838"/>
      <c r="AI129" s="838"/>
      <c r="AJ129" s="839"/>
      <c r="AK129" s="840">
        <v>14042685</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122</v>
      </c>
      <c r="BG129" s="828"/>
      <c r="BH129" s="828"/>
      <c r="BI129" s="828"/>
      <c r="BJ129" s="828"/>
      <c r="BK129" s="828"/>
      <c r="BL129" s="829"/>
      <c r="BM129" s="827">
        <v>17.850000000000001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3149591</v>
      </c>
      <c r="AB130" s="838"/>
      <c r="AC130" s="838"/>
      <c r="AD130" s="838"/>
      <c r="AE130" s="839"/>
      <c r="AF130" s="840">
        <v>3274845</v>
      </c>
      <c r="AG130" s="838"/>
      <c r="AH130" s="838"/>
      <c r="AI130" s="838"/>
      <c r="AJ130" s="839"/>
      <c r="AK130" s="840">
        <v>3287347</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13.4</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11259283</v>
      </c>
      <c r="AB131" s="821"/>
      <c r="AC131" s="821"/>
      <c r="AD131" s="821"/>
      <c r="AE131" s="822"/>
      <c r="AF131" s="823">
        <v>10920699</v>
      </c>
      <c r="AG131" s="821"/>
      <c r="AH131" s="821"/>
      <c r="AI131" s="821"/>
      <c r="AJ131" s="822"/>
      <c r="AK131" s="823">
        <v>10755338</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102.6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12.73404221</v>
      </c>
      <c r="AB132" s="801"/>
      <c r="AC132" s="801"/>
      <c r="AD132" s="801"/>
      <c r="AE132" s="802"/>
      <c r="AF132" s="803">
        <v>13.382616949999999</v>
      </c>
      <c r="AG132" s="801"/>
      <c r="AH132" s="801"/>
      <c r="AI132" s="801"/>
      <c r="AJ132" s="802"/>
      <c r="AK132" s="803">
        <v>14.192456549999999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13.3</v>
      </c>
      <c r="AB133" s="780"/>
      <c r="AC133" s="780"/>
      <c r="AD133" s="780"/>
      <c r="AE133" s="781"/>
      <c r="AF133" s="779">
        <v>13.3</v>
      </c>
      <c r="AG133" s="780"/>
      <c r="AH133" s="780"/>
      <c r="AI133" s="780"/>
      <c r="AJ133" s="781"/>
      <c r="AK133" s="779">
        <v>13.4</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K7m0IvnYoTdms2MjU+3iW9z/20qzYSIUh9yv96ToCx8W5f0hWGJSmXdwF141N3Gc5lsuEeKd34CDYDqSP44oHg==" saltValue="oaP1mQmZkeZ5rv77EdXc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DI5pBUZ5rtAlE9mi7t96BXHVQ5UEFqgSCIPV6fhp/gtFg6CUkIiZ+uKaOQnX762JLvj0XbYKRkNsS25u0cpfQ==" saltValue="97wDo5k4B+Fejwwp71lIJ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TzJfmDtABzoxzDK6az6gijda0jvgy9Wru4s6fOdlBucSPy25+IPngJ8+Xg2jLJLhn2HQ6Fr88+sG1W4FQFdMw==" saltValue="XYFW0jcm5RD7OJBNQv2sKg=="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491</v>
      </c>
      <c r="AL9" s="1207"/>
      <c r="AM9" s="1207"/>
      <c r="AN9" s="1208"/>
      <c r="AO9" s="292">
        <v>3461658</v>
      </c>
      <c r="AP9" s="292">
        <v>107212</v>
      </c>
      <c r="AQ9" s="293">
        <v>89546</v>
      </c>
      <c r="AR9" s="294">
        <v>19.7</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492</v>
      </c>
      <c r="AL10" s="1207"/>
      <c r="AM10" s="1207"/>
      <c r="AN10" s="1208"/>
      <c r="AO10" s="295">
        <v>306300</v>
      </c>
      <c r="AP10" s="295">
        <v>9486</v>
      </c>
      <c r="AQ10" s="296">
        <v>7518</v>
      </c>
      <c r="AR10" s="297">
        <v>26.2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493</v>
      </c>
      <c r="AL11" s="1207"/>
      <c r="AM11" s="1207"/>
      <c r="AN11" s="1208"/>
      <c r="AO11" s="295">
        <v>663876</v>
      </c>
      <c r="AP11" s="295">
        <v>20561</v>
      </c>
      <c r="AQ11" s="296">
        <v>9181</v>
      </c>
      <c r="AR11" s="297">
        <v>124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494</v>
      </c>
      <c r="AL12" s="1207"/>
      <c r="AM12" s="1207"/>
      <c r="AN12" s="1208"/>
      <c r="AO12" s="295" t="s">
        <v>495</v>
      </c>
      <c r="AP12" s="295" t="s">
        <v>495</v>
      </c>
      <c r="AQ12" s="296">
        <v>1021</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496</v>
      </c>
      <c r="AL13" s="1207"/>
      <c r="AM13" s="1207"/>
      <c r="AN13" s="1208"/>
      <c r="AO13" s="295" t="s">
        <v>495</v>
      </c>
      <c r="AP13" s="295" t="s">
        <v>495</v>
      </c>
      <c r="AQ13" s="296">
        <v>11</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497</v>
      </c>
      <c r="AL14" s="1207"/>
      <c r="AM14" s="1207"/>
      <c r="AN14" s="1208"/>
      <c r="AO14" s="295" t="s">
        <v>495</v>
      </c>
      <c r="AP14" s="295" t="s">
        <v>495</v>
      </c>
      <c r="AQ14" s="296">
        <v>4082</v>
      </c>
      <c r="AR14" s="297" t="s">
        <v>495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498</v>
      </c>
      <c r="AL15" s="1207"/>
      <c r="AM15" s="1207"/>
      <c r="AN15" s="1208"/>
      <c r="AO15" s="295">
        <v>135996</v>
      </c>
      <c r="AP15" s="295">
        <v>4212</v>
      </c>
      <c r="AQ15" s="296">
        <v>2228</v>
      </c>
      <c r="AR15" s="297">
        <v>89</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499</v>
      </c>
      <c r="AL16" s="1210"/>
      <c r="AM16" s="1210"/>
      <c r="AN16" s="1211"/>
      <c r="AO16" s="295">
        <v>-294316</v>
      </c>
      <c r="AP16" s="295">
        <v>-9115</v>
      </c>
      <c r="AQ16" s="296">
        <v>-8980</v>
      </c>
      <c r="AR16" s="297">
        <v>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4273514</v>
      </c>
      <c r="AP17" s="295">
        <v>132356</v>
      </c>
      <c r="AQ17" s="296">
        <v>104606</v>
      </c>
      <c r="AR17" s="297">
        <v>26.5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504</v>
      </c>
      <c r="AL21" s="1204"/>
      <c r="AM21" s="1204"/>
      <c r="AN21" s="1205"/>
      <c r="AO21" s="307">
        <v>10.78</v>
      </c>
      <c r="AP21" s="308">
        <v>10.09</v>
      </c>
      <c r="AQ21" s="309">
        <v>0.69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505</v>
      </c>
      <c r="AL22" s="1204"/>
      <c r="AM22" s="1204"/>
      <c r="AN22" s="1205"/>
      <c r="AO22" s="312">
        <v>95.9</v>
      </c>
      <c r="AP22" s="313">
        <v>97.8</v>
      </c>
      <c r="AQ22" s="314">
        <v>-1.9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510</v>
      </c>
      <c r="AL32" s="1195"/>
      <c r="AM32" s="1195"/>
      <c r="AN32" s="1196"/>
      <c r="AO32" s="322">
        <v>3264900</v>
      </c>
      <c r="AP32" s="322">
        <v>101118</v>
      </c>
      <c r="AQ32" s="323">
        <v>67805</v>
      </c>
      <c r="AR32" s="324">
        <v>49.1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511</v>
      </c>
      <c r="AL33" s="1195"/>
      <c r="AM33" s="1195"/>
      <c r="AN33" s="1196"/>
      <c r="AO33" s="322" t="s">
        <v>495</v>
      </c>
      <c r="AP33" s="322" t="s">
        <v>495</v>
      </c>
      <c r="AQ33" s="323" t="s">
        <v>495</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512</v>
      </c>
      <c r="AL34" s="1195"/>
      <c r="AM34" s="1195"/>
      <c r="AN34" s="1196"/>
      <c r="AO34" s="322" t="s">
        <v>495</v>
      </c>
      <c r="AP34" s="322" t="s">
        <v>495</v>
      </c>
      <c r="AQ34" s="323">
        <v>11</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513</v>
      </c>
      <c r="AL35" s="1195"/>
      <c r="AM35" s="1195"/>
      <c r="AN35" s="1196"/>
      <c r="AO35" s="322">
        <v>1392860</v>
      </c>
      <c r="AP35" s="322">
        <v>43139</v>
      </c>
      <c r="AQ35" s="323">
        <v>18110</v>
      </c>
      <c r="AR35" s="324">
        <v>138.19999999999999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514</v>
      </c>
      <c r="AL36" s="1195"/>
      <c r="AM36" s="1195"/>
      <c r="AN36" s="1196"/>
      <c r="AO36" s="322">
        <v>363210</v>
      </c>
      <c r="AP36" s="322">
        <v>11249</v>
      </c>
      <c r="AQ36" s="323">
        <v>2781</v>
      </c>
      <c r="AR36" s="324">
        <v>304.5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515</v>
      </c>
      <c r="AL37" s="1195"/>
      <c r="AM37" s="1195"/>
      <c r="AN37" s="1196"/>
      <c r="AO37" s="322" t="s">
        <v>495</v>
      </c>
      <c r="AP37" s="322" t="s">
        <v>495</v>
      </c>
      <c r="AQ37" s="323">
        <v>1073</v>
      </c>
      <c r="AR37" s="324" t="s">
        <v>495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516</v>
      </c>
      <c r="AL38" s="1198"/>
      <c r="AM38" s="1198"/>
      <c r="AN38" s="1199"/>
      <c r="AO38" s="325">
        <v>144</v>
      </c>
      <c r="AP38" s="325">
        <v>4</v>
      </c>
      <c r="AQ38" s="326">
        <v>5</v>
      </c>
      <c r="AR38" s="314">
        <v>-20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517</v>
      </c>
      <c r="AL39" s="1198"/>
      <c r="AM39" s="1198"/>
      <c r="AN39" s="1199"/>
      <c r="AO39" s="322">
        <v>-207320</v>
      </c>
      <c r="AP39" s="322">
        <v>-6421</v>
      </c>
      <c r="AQ39" s="323">
        <v>-3858</v>
      </c>
      <c r="AR39" s="324">
        <v>66.400000000000006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518</v>
      </c>
      <c r="AL40" s="1195"/>
      <c r="AM40" s="1195"/>
      <c r="AN40" s="1196"/>
      <c r="AO40" s="322">
        <v>-3287347</v>
      </c>
      <c r="AP40" s="322">
        <v>-101813</v>
      </c>
      <c r="AQ40" s="323">
        <v>-59194</v>
      </c>
      <c r="AR40" s="324">
        <v>72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1526447</v>
      </c>
      <c r="AP41" s="322">
        <v>47276</v>
      </c>
      <c r="AQ41" s="323">
        <v>26732</v>
      </c>
      <c r="AR41" s="324">
        <v>76.900000000000006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486</v>
      </c>
      <c r="AN49" s="1189" t="s">
        <v>522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3147854</v>
      </c>
      <c r="AN51" s="344">
        <v>92920</v>
      </c>
      <c r="AO51" s="345">
        <v>-7.3</v>
      </c>
      <c r="AP51" s="346">
        <v>90961</v>
      </c>
      <c r="AQ51" s="347">
        <v>20.100000000000001</v>
      </c>
      <c r="AR51" s="348">
        <v>-27.4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2540191</v>
      </c>
      <c r="AN52" s="352">
        <v>74983</v>
      </c>
      <c r="AO52" s="353">
        <v>18.100000000000001</v>
      </c>
      <c r="AP52" s="354">
        <v>37720</v>
      </c>
      <c r="AQ52" s="355">
        <v>7.1</v>
      </c>
      <c r="AR52" s="356">
        <v>11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4070227</v>
      </c>
      <c r="AN53" s="344">
        <v>121797</v>
      </c>
      <c r="AO53" s="345">
        <v>31.1</v>
      </c>
      <c r="AP53" s="346">
        <v>106614</v>
      </c>
      <c r="AQ53" s="347">
        <v>17.2</v>
      </c>
      <c r="AR53" s="348">
        <v>13.9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2895157</v>
      </c>
      <c r="AN54" s="352">
        <v>86635</v>
      </c>
      <c r="AO54" s="353">
        <v>15.5</v>
      </c>
      <c r="AP54" s="354">
        <v>45545</v>
      </c>
      <c r="AQ54" s="355">
        <v>20.7</v>
      </c>
      <c r="AR54" s="356">
        <v>-5.2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4354503</v>
      </c>
      <c r="AN55" s="344">
        <v>132400</v>
      </c>
      <c r="AO55" s="345">
        <v>8.6999999999999993</v>
      </c>
      <c r="AP55" s="346">
        <v>85459</v>
      </c>
      <c r="AQ55" s="347">
        <v>-19.8</v>
      </c>
      <c r="AR55" s="348">
        <v>28.5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3155693</v>
      </c>
      <c r="AN56" s="352">
        <v>95950</v>
      </c>
      <c r="AO56" s="353">
        <v>10.8</v>
      </c>
      <c r="AP56" s="354">
        <v>44378</v>
      </c>
      <c r="AQ56" s="355">
        <v>-2.6</v>
      </c>
      <c r="AR56" s="356">
        <v>13.4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2061969</v>
      </c>
      <c r="AN57" s="344">
        <v>63092</v>
      </c>
      <c r="AO57" s="345">
        <v>-52.3</v>
      </c>
      <c r="AP57" s="346">
        <v>83280</v>
      </c>
      <c r="AQ57" s="347">
        <v>-2.5</v>
      </c>
      <c r="AR57" s="348">
        <v>-49.8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1297896</v>
      </c>
      <c r="AN58" s="352">
        <v>39713</v>
      </c>
      <c r="AO58" s="353">
        <v>-58.6</v>
      </c>
      <c r="AP58" s="354">
        <v>43123</v>
      </c>
      <c r="AQ58" s="355">
        <v>-2.8</v>
      </c>
      <c r="AR58" s="356">
        <v>-55.8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2731093</v>
      </c>
      <c r="AN59" s="344">
        <v>84585</v>
      </c>
      <c r="AO59" s="345">
        <v>34.1</v>
      </c>
      <c r="AP59" s="346">
        <v>88968</v>
      </c>
      <c r="AQ59" s="347">
        <v>6.8</v>
      </c>
      <c r="AR59" s="348">
        <v>27.3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1500885</v>
      </c>
      <c r="AN60" s="352">
        <v>46484</v>
      </c>
      <c r="AO60" s="353">
        <v>17</v>
      </c>
      <c r="AP60" s="354">
        <v>45482</v>
      </c>
      <c r="AQ60" s="355">
        <v>5.5</v>
      </c>
      <c r="AR60" s="356">
        <v>11.5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3273129</v>
      </c>
      <c r="AN61" s="359">
        <v>98959</v>
      </c>
      <c r="AO61" s="360">
        <v>2.9</v>
      </c>
      <c r="AP61" s="361">
        <v>91056</v>
      </c>
      <c r="AQ61" s="362">
        <v>4.4000000000000004</v>
      </c>
      <c r="AR61" s="348">
        <v>-1.5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2277964</v>
      </c>
      <c r="AN62" s="352">
        <v>68753</v>
      </c>
      <c r="AO62" s="353">
        <v>0.6</v>
      </c>
      <c r="AP62" s="354">
        <v>43250</v>
      </c>
      <c r="AQ62" s="355">
        <v>5.6</v>
      </c>
      <c r="AR62" s="356">
        <v>-5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5d+BopUxPWpf1+s73v0kWKaKAMWElMbZj76U//zDZfy4M1JjFW7PvYtyiweVNy+xHq8KPdMvkwX+NCAOGJEGNQ==" saltValue="VvNvqJNqSNerp5Duf6d56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fvYVoekVfgMnyl8Le6UfTSk3dc6VbaJ3SaLzKhh9x9RWtoFEJDVvZV5k8mYRJd4tRm51a0g4drMgoyD4BGRGw==" saltValue="itZAjQ31hoKba8ZT/xD7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dL/SsbC67SL8C8tqxmX3+nCv9xWaP+7BWoYe2WSmYe1wtEgfrPRIVgyfNSA8zj6GpZQUFmrB0W/gv58jo9m2g==" saltValue="YITXFQSFxEAnh+ZLSrg4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12" t="s">
        <v>3</v>
      </c>
      <c r="D47" s="1212"/>
      <c r="E47" s="1213"/>
      <c r="F47" s="11">
        <v>22.19</v>
      </c>
      <c r="G47" s="12">
        <v>22.58</v>
      </c>
      <c r="H47" s="12">
        <v>24.84</v>
      </c>
      <c r="I47" s="12">
        <v>27.02</v>
      </c>
      <c r="J47" s="13">
        <v>27.78</v>
      </c>
    </row>
    <row r="48" spans="2:10" ht="57.75" customHeight="1">
      <c r="B48" s="14"/>
      <c r="C48" s="1214" t="s">
        <v>4</v>
      </c>
      <c r="D48" s="1214"/>
      <c r="E48" s="1215"/>
      <c r="F48" s="15">
        <v>4.0199999999999996</v>
      </c>
      <c r="G48" s="16">
        <v>4.4000000000000004</v>
      </c>
      <c r="H48" s="16">
        <v>3.57</v>
      </c>
      <c r="I48" s="16">
        <v>3.31</v>
      </c>
      <c r="J48" s="17">
        <v>3.66</v>
      </c>
    </row>
    <row r="49" spans="2:10" ht="57.75" customHeight="1" thickBot="1">
      <c r="B49" s="18"/>
      <c r="C49" s="1216" t="s">
        <v>5</v>
      </c>
      <c r="D49" s="1216"/>
      <c r="E49" s="1217"/>
      <c r="F49" s="19">
        <v>2.42</v>
      </c>
      <c r="G49" s="20">
        <v>2.8</v>
      </c>
      <c r="H49" s="20">
        <v>2.61</v>
      </c>
      <c r="I49" s="20">
        <v>1.49</v>
      </c>
      <c r="J49" s="21">
        <v>0.78</v>
      </c>
    </row>
    <row r="50" spans="2:10" ht="13.5" customHeight="1"/>
    <row r="51" spans="2:10" ht="13.5" hidden="1" customHeight="1"/>
    <row r="52" spans="2:10" ht="13.5" hidden="1" customHeight="1"/>
    <row r="53" spans="2:10" ht="13.5" hidden="1" customHeight="1"/>
  </sheetData>
  <sheetProtection algorithmName="SHA-512" hashValue="kP/4B9dMsv9VzAV2wpNMvX1OAiLMz11gp4tZyCs+UMY1SZpKuyQaaPWTMybOw0OCMPe9D8GjI7gmE0q5gIc4gw==" saltValue="Oy7MyCtTDEgbK49h4IFe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