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6725924D-EE51-4857-9EBA-20DE9C81AC8D}" xr6:coauthVersionLast="36" xr6:coauthVersionMax="36" xr10:uidLastSave="{00000000-0000-0000-0000-000000000000}"/>
  <bookViews>
    <workbookView xWindow="0" yWindow="0" windowWidth="19200" windowHeight="8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<sst xmlns="http://schemas.openxmlformats.org/spreadsheetml/2006/main" count="1170" uniqueCount="563">
  <si>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</si>
  <si>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</si>
  <si>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</si>
  <si>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</si>
  <si>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</si>
  <si>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</si>
  <si>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</si>
  <si>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</si>
  <si>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</si>
  <si>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</si>
  <si>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</si>
  <si>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</si>
  <si>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</si>
  <si>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</si>
  <si>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京都中部広域消防組合(一般会計)</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</si>
  <si>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</si>
  <si>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</si>
  <si>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</si>
  <si>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</si>
  <si>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</si>
  <si>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</si>
  <si>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</si>
  <si>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</si>
  <si>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</si>
  <si>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</si>
  <si>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</si>
  <si>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</si>
  <si>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</si>
  <si>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</si>
  <si>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</si>
  <si>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</si>
  <si>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</si>
  <si>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</si>
  <si>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</si>
  <si>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</si>
  <si>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</si>
  <si>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</si>
  <si>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</si>
  <si>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 1.53</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</si>
  <si>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</si>
  <si>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</si>
  <si>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</si>
  <si>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</si>
  <si>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</si>
  <si>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</si>
  <si>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</si>
  <si>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</si>
  <si>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</si>
  <si>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</si>
  <si>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</si>
  <si>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</si>
  <si>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</si>
  <si>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</si>
  <si>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</si>
  <si>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</si>
  <si>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</si>
  <si>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</si>
  <si>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</si>
  <si>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</si>
  <si>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</si>
  <si>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</si>
  <si>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</si>
  <si>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</si>
  <si>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4"/>
  </si>
  <si>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</si>
  <si>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</si>
  <si>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</si>
  <si>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</si>
  <si>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</si>
  <si>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</si>
  <si>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</si>
  <si>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</si>
  <si>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</si>
  <si>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</si>
  <si>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</si>
  <si>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</si>
  <si>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京都府南丹市</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</si>
  <si>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</si>
  <si>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</si>
  <si>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</si>
  <si>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</si>
  <si>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</si>
  <si>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</si>
  <si>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</si>
  <si>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</si>
  <si>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</si>
  <si>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</si>
  <si>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</si>
  <si>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</si>
  <si>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</si>
  <si>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</si>
  <si>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</si>
  <si>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</si>
  <si>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</si>
  <si>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</si>
  <si>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</si>
  <si>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</si>
  <si>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</si>
  <si>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</si>
  <si>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</si>
  <si>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</si>
  <si>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</si>
  <si>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</si>
  <si>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</si>
  <si>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</si>
  <si>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</si>
  <si>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</si>
  <si>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</si>
  <si>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</si>
  <si>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5"/>
  </si>
  <si>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</si>
  <si>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</si>
  <si>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</si>
  <si>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</si>
  <si>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</si>
  <si>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5"/>
  </si>
  <si>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</si>
  <si>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</si>
  <si>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</si>
  <si>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</si>
  <si>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</si>
  <si>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</si>
  <si>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</si>
  <si>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-4.6</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</si>
  <si>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</si>
  <si>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</si>
  <si>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</si>
  <si>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</si>
  <si>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</si>
  <si>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</si>
  <si>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</si>
  <si>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</si>
  <si>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</si>
  <si>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</si>
  <si>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</si>
  <si>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</si>
  <si>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</si>
  <si>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</si>
  <si>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</si>
  <si>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</si>
  <si>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</si>
  <si>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</si>
  <si>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</si>
  <si>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</si>
  <si>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</si>
  <si>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</si>
  <si>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</si>
  <si>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</si>
  <si>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</si>
  <si>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</si>
  <si>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</si>
  <si>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</si>
  <si>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</si>
  <si>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</si>
  <si>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</si>
  <si>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</si>
  <si>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</si>
  <si>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</si>
  <si>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</si>
  <si>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</si>
  <si>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</si>
  <si>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</si>
  <si>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南丹市</t>
  </si>
  <si>
    <t>地方交付税種地</t>
    <rPh sb="0" eb="2">
      <t>チホウ</t>
    </rPh>
    <rPh sb="2" eb="5">
      <t>コウフゼイ</t>
    </rPh>
    <rPh sb="5" eb="6">
      <t>シュ</t>
    </rPh>
    <rPh sb="6" eb="7">
      <t>チ</t>
    </rPh>
    <phoneticPr fontId="5"/>
  </si>
  <si>
    <t>2-3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</si>
  <si>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</si>
  <si>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</si>
  <si>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</si>
  <si>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</si>
  <si>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</si>
  <si>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</si>
  <si>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</si>
  <si>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</si>
  <si>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</si>
  <si>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市営バス運行事業特別会計</t>
  </si>
  <si>
    <t>(Ｃ)－(Ｄ)</t>
  </si>
  <si>
    <t>○</t>
  </si>
  <si>
    <t>参考</t>
    <rPh sb="0" eb="2">
      <t>サンコウ</t>
    </rPh>
    <phoneticPr fontId="5"/>
  </si>
  <si>
    <t>▲ 0.92</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</si>
  <si>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</si>
  <si>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</si>
  <si>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</si>
  <si>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</si>
  <si>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</si>
  <si>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</si>
  <si>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</si>
  <si>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</si>
  <si>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</si>
  <si>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</si>
  <si>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</si>
  <si>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</si>
  <si>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</si>
  <si>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</si>
  <si>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</si>
  <si>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</si>
  <si>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</si>
  <si>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</si>
  <si>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</si>
  <si>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</si>
  <si>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</si>
  <si>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</si>
  <si>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</si>
  <si>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</si>
  <si>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</si>
  <si>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</si>
  <si>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</si>
  <si>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</si>
  <si>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</si>
  <si>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</si>
  <si>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</si>
  <si>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</si>
  <si>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</si>
  <si>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</si>
  <si>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</si>
  <si>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</si>
  <si>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</si>
  <si>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</si>
  <si>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</si>
  <si>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</si>
  <si>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</si>
  <si>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</si>
  <si>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</si>
  <si>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</si>
  <si>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</si>
  <si>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増減率  (％)</t>
    <rPh sb="0" eb="2">
      <t>ゾウゲン</t>
    </rPh>
    <rPh sb="2" eb="3">
      <t>リツ</t>
    </rPh>
    <phoneticPr fontId="5"/>
  </si>
  <si>
    <t>労働費</t>
  </si>
  <si>
    <t>-0.9</t>
  </si>
  <si>
    <t>構成比</t>
    <rPh sb="0" eb="3">
      <t>コウセイヒ</t>
    </rPh>
    <phoneticPr fontId="5"/>
  </si>
  <si>
    <t>使用料</t>
  </si>
  <si>
    <t>-1.1</t>
  </si>
  <si>
    <t>他会計等
からの
繰入金</t>
    <rPh sb="9" eb="11">
      <t>クリイレ</t>
    </rPh>
    <rPh sb="11" eb="12">
      <t>キン</t>
    </rPh>
    <phoneticPr fontId="34"/>
  </si>
  <si>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</si>
  <si>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</si>
  <si>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</si>
  <si>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</si>
  <si>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</si>
  <si>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</si>
  <si>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</si>
  <si>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</si>
  <si>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</si>
  <si>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</si>
  <si>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</si>
  <si>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</si>
  <si>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</si>
  <si>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</si>
  <si>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京都地方税機構(一般会計)</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</si>
  <si>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</si>
  <si>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</si>
  <si>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</si>
  <si>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</si>
  <si>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</si>
  <si>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</si>
  <si>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</si>
  <si>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</si>
  <si>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</si>
  <si>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</si>
  <si>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</si>
  <si>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</si>
  <si>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</si>
  <si>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</si>
  <si>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</si>
  <si>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</si>
  <si>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</si>
  <si>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</si>
  <si>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</si>
  <si>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</si>
  <si>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</si>
  <si>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</si>
  <si>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</si>
  <si>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</si>
  <si>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</si>
  <si>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</si>
  <si>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</si>
  <si>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</si>
  <si>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</si>
  <si>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</si>
  <si>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</si>
  <si>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</si>
  <si>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</si>
  <si>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</si>
  <si>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</si>
  <si>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</si>
  <si>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</si>
  <si>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国民健康保険事業特別会計（直営診療施設勘定）</t>
  </si>
  <si>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</si>
  <si>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</si>
  <si>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</si>
  <si>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</si>
  <si>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</si>
  <si>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</si>
  <si>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</si>
  <si>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</si>
  <si>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</si>
  <si>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</si>
  <si>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</si>
  <si>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</si>
  <si>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</si>
  <si>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</si>
  <si>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</si>
  <si>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</si>
  <si>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</si>
  <si>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</si>
  <si>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</si>
  <si>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</si>
  <si>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</si>
  <si>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</si>
  <si>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</si>
  <si>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</si>
  <si>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</si>
  <si>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</si>
  <si>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</si>
  <si>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</si>
  <si>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</si>
  <si>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</si>
  <si>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</si>
  <si>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</si>
  <si>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5"/>
  </si>
  <si>
    <t>▲退職金</t>
    <rPh sb="1" eb="3">
      <t>タイショク</t>
    </rPh>
    <rPh sb="3" eb="4">
      <t>キン</t>
    </rPh>
    <phoneticPr fontId="5"/>
  </si>
  <si>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</si>
  <si>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</si>
  <si>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</si>
  <si>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</si>
  <si>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</si>
  <si>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</si>
  <si>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</si>
  <si>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</si>
  <si>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</si>
  <si>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</si>
  <si>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</si>
  <si>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</si>
  <si>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</si>
  <si>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</si>
  <si>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</si>
  <si>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</si>
  <si>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</si>
  <si>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</si>
  <si>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</si>
  <si>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</si>
  <si>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</si>
  <si>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</si>
  <si>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</si>
  <si>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</si>
  <si>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</si>
  <si>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</si>
  <si>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</si>
  <si>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</si>
  <si>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</si>
  <si>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美山ふるさと</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</si>
  <si>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</si>
  <si>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</si>
  <si>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</si>
  <si>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</si>
  <si>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</si>
  <si>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</si>
  <si>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</si>
  <si>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</si>
  <si>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</si>
  <si>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</si>
  <si>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</si>
  <si>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</si>
  <si>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</si>
  <si>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</si>
  <si>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</si>
  <si>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</si>
  <si>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</si>
  <si>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船井郡衛生管理組合(一般会計)</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</si>
  <si>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</si>
  <si>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</si>
  <si>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</si>
  <si>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</si>
  <si>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</si>
  <si>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</si>
  <si>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</si>
  <si>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</si>
  <si>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</si>
  <si>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</si>
  <si>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</si>
  <si>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</si>
  <si>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</si>
  <si>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</si>
  <si>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</si>
  <si>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</si>
  <si>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</si>
  <si>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</si>
  <si>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</si>
  <si>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</si>
  <si>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</si>
  <si>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</si>
  <si>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</si>
  <si>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</si>
  <si>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</si>
  <si>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</si>
  <si>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</si>
  <si>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</si>
  <si>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</si>
  <si>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</si>
  <si>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</si>
  <si>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</si>
  <si>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</si>
  <si>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</si>
  <si>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</si>
  <si>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</si>
  <si>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</si>
  <si>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</si>
  <si>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</si>
  <si>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</si>
  <si>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</si>
  <si>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</si>
  <si>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</si>
  <si>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</si>
  <si>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</si>
  <si>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</si>
  <si>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</si>
  <si>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</si>
  <si>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当該団体
からの
貸付金</t>
  </si>
  <si>
    <t>一部事務組合等名</t>
    <rPh sb="0" eb="2">
      <t>イチブ</t>
    </rPh>
    <rPh sb="2" eb="4">
      <t>ジム</t>
    </rPh>
    <rPh sb="4" eb="6">
      <t>クミアイ</t>
    </rPh>
    <rPh sb="6" eb="7">
      <t>トウ</t>
    </rPh>
    <rPh sb="7" eb="8">
      <t>メイ</t>
    </rPh>
    <phoneticPr fontId="34"/>
  </si>
  <si>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</si>
  <si>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</si>
  <si>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</si>
  <si>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</si>
  <si>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7"/>
  </si>
  <si>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</si>
  <si>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</si>
  <si>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</si>
  <si>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</si>
  <si>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</si>
  <si>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</si>
  <si>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</si>
  <si>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</si>
  <si>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</si>
  <si>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</si>
  <si>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</si>
  <si>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</si>
  <si>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</si>
  <si>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</si>
  <si>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</si>
  <si>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</si>
  <si>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</si>
  <si>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</si>
  <si>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</si>
  <si>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</si>
  <si>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</si>
  <si>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</si>
  <si>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</si>
  <si>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京都府後期高齢者医療広域連合（後期高齢者医療特別会計）</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</si>
  <si>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</si>
  <si>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</si>
  <si>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</si>
  <si>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</si>
  <si>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</si>
  <si>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</si>
  <si>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</si>
  <si>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</si>
  <si>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土地取得事業特別会計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</si>
  <si>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</si>
  <si>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</si>
  <si>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</si>
  <si>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</si>
  <si>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</si>
  <si>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</si>
  <si>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</si>
  <si>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国民健康保険事業特別会計（事業勘定）</t>
  </si>
  <si>
    <t>後期高齢者医療事業特別会計</t>
  </si>
  <si>
    <t>水道事業会計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</si>
  <si>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</si>
  <si>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</si>
  <si>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</si>
  <si>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</si>
  <si>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</si>
  <si>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</si>
  <si>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</si>
  <si>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</si>
  <si>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</si>
  <si>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</si>
  <si>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</si>
  <si>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</si>
  <si>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</si>
  <si>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</si>
  <si>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</si>
  <si>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</si>
  <si>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</si>
  <si>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</si>
  <si>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</si>
  <si>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</si>
  <si>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</si>
  <si>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</si>
  <si>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</si>
  <si>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</si>
  <si>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</si>
  <si>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</si>
  <si>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</si>
  <si>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</si>
  <si>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</si>
  <si>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</si>
  <si>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</si>
  <si>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</si>
  <si>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</si>
  <si>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</si>
  <si>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</si>
  <si>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</si>
  <si>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</si>
  <si>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</si>
  <si>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</si>
  <si>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</si>
  <si>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</si>
  <si>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</si>
  <si>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</si>
  <si>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</si>
  <si>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</si>
  <si>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</si>
  <si>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</si>
  <si>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</si>
  <si>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</si>
  <si>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</si>
  <si>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</si>
  <si>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</si>
  <si>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</si>
  <si>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</si>
  <si>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京都府自治会館管理組合(一般会計)</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</si>
  <si>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</si>
  <si>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</si>
  <si>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京都府市町村職員退職手当組合（一般会計）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</si>
  <si>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</si>
  <si>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</si>
  <si>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</si>
  <si>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</si>
  <si>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</si>
  <si>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</si>
  <si>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</si>
  <si>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</si>
  <si>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</si>
  <si>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</si>
  <si>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</si>
  <si>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</si>
  <si>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</si>
  <si>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3.51</t>
  </si>
  <si>
    <t>その他会計（赤字）</t>
  </si>
  <si>
    <t>（百万円）</t>
  </si>
  <si>
    <t>南丹市福祉シルバー人材センター</t>
  </si>
  <si>
    <t>南丹市情報センター</t>
  </si>
  <si>
    <t>園部町振興公社</t>
  </si>
  <si>
    <t>園部町農業公社</t>
  </si>
  <si>
    <t>八木町農業公社</t>
  </si>
  <si>
    <t>国民健康保険南丹病院組合(病院事業会計)</t>
  </si>
  <si>
    <t>京都府市町村議会議員公務災害補償等組合(一般会計)</t>
  </si>
  <si>
    <t>京都府住宅新築資金等貸付事業管理組合（特別会計）</t>
  </si>
  <si>
    <t>活性化推進基金</t>
    <rPh sb="0" eb="7">
      <t>カッセイカスイ</t>
    </rPh>
    <phoneticPr fontId="5"/>
  </si>
  <si>
    <t>過疎地域持続的発展特別事業基金</t>
  </si>
  <si>
    <t>ふるさと南丹応援基金</t>
    <rPh sb="4" eb="6">
      <t>ナンタン</t>
    </rPh>
    <rPh sb="6" eb="10">
      <t>オウエン</t>
    </rPh>
    <phoneticPr fontId="5"/>
  </si>
  <si>
    <t>まちづくり整備基金</t>
    <rPh sb="5" eb="9">
      <t>セイビキ</t>
    </rPh>
    <phoneticPr fontId="5"/>
  </si>
  <si>
    <t>森林環境基金</t>
    <rPh sb="0" eb="6">
      <t>シンリンカン</t>
    </rPh>
    <phoneticPr fontId="5"/>
  </si>
  <si>
    <t xml:space="preserve"> </t>
    <phoneticPr fontId="46"/>
  </si>
  <si>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</si>
  <si>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</si>
  <si>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</si>
  <si>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</si>
  <si>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</si>
  <si>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将来負担比率は前年度より改善しているが、実質公債費比率については悪化している。いずれの数値についても類似団体と比較して高い水準にあるため、引き続き公債費の適正化に取り組んでいく必要がある。</t>
    <rPh sb="20" eb="27">
      <t>ジッシツコウサ</t>
    </rPh>
    <rPh sb="32" eb="34">
      <t>アッカ</t>
    </rPh>
    <rPh sb="43" eb="45">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</si>
  <si>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</si>
  <si>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</si>
  <si>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</si>
  <si>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は地方債の新規発行抑制等により減少傾向にあるが、類似団体と比較すると高い水準にある。有形固定資産減価償却率は類似団体と同水準ではあるが、今後も上昇することが見込まれるため、公共施設等総合管理計画及び公共施設再配置計画に基づき、引き続き老朽化対策や集約化・複合化に取り組んで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</si>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</sst>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7" fillId="0" borderId="0">
      <alignment vertical="center"/>
    </xf>
  </cellStyleXfs>
  <cellXfs count="114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45" fillId="3" borderId="0" xfId="20" applyFill="1" applyProtection="1">
      <protection hidden="1"/>
    </xf>
    <xf numFmtId="0" fontId="45" fillId="3" borderId="0" xfId="20" applyFill="1"/>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8" fillId="0" borderId="0" xfId="2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20" fillId="0" borderId="84" xfId="12" applyFont="1" applyBorder="1" applyAlignment="1" applyProtection="1">
      <alignment horizontal="left" vertical="center" shrinkToFit="1"/>
      <protection locked="0"/>
    </xf>
    <xf numFmtId="0" fontId="20" fillId="0" borderId="87" xfId="12" applyFont="1" applyBorder="1" applyAlignment="1" applyProtection="1">
      <alignment horizontal="left" vertical="center" shrinkToFit="1"/>
      <protection locked="0"/>
    </xf>
    <xf numFmtId="0" fontId="20" fillId="0" borderId="91" xfId="12"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20" fillId="0" borderId="83" xfId="12" applyFont="1" applyBorder="1" applyAlignment="1" applyProtection="1">
      <alignment horizontal="left" vertical="center" shrinkToFit="1"/>
      <protection locked="0"/>
    </xf>
    <xf numFmtId="0" fontId="20" fillId="0" borderId="86" xfId="12" applyFont="1" applyBorder="1" applyAlignment="1" applyProtection="1">
      <alignment horizontal="left" vertical="center" shrinkToFit="1"/>
      <protection locked="0"/>
    </xf>
    <xf numFmtId="0" fontId="20" fillId="0" borderId="90" xfId="12"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101" xfId="12" quotePrefix="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 fillId="0" borderId="74" xfId="19" applyFont="1" applyBorder="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3C9068AC-4CFA-498A-87AD-1FCE97FBFB81}"/>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7633D7DA-894C-4EAE-8169-927111B960D4}"/>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0126-43B9-9B2B-03D7974205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71237</c:v>
                </c:pt>
                <c:pt idx="1">
                  <c:v>90695</c:v>
                </c:pt>
                <c:pt idx="2">
                  <c:v>161659</c:v>
                </c:pt>
                <c:pt idx="3">
                  <c:v>113711</c:v>
                </c:pt>
                <c:pt idx="4">
                  <c:v>55325</c:v>
                </c:pt>
              </c:numCache>
            </c:numRef>
          </c:val>
          <c:smooth val="0"/>
          <c:extLst>
            <c:ext xmlns:c16="http://schemas.microsoft.com/office/drawing/2014/chart" uri="{C3380CC4-5D6E-409C-BE32-E72D297353CC}">
              <c16:uniqueId val="{00000001-0126-43B9-9B2B-03D7974205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c:v>
                </c:pt>
                <c:pt idx="1">
                  <c:v>4.38</c:v>
                </c:pt>
                <c:pt idx="2">
                  <c:v>4.24</c:v>
                </c:pt>
                <c:pt idx="3">
                  <c:v>6.56</c:v>
                </c:pt>
                <c:pt idx="4">
                  <c:v>6.1</c:v>
                </c:pt>
              </c:numCache>
            </c:numRef>
          </c:val>
          <c:extLst>
            <c:ext xmlns:c16="http://schemas.microsoft.com/office/drawing/2014/chart" uri="{C3380CC4-5D6E-409C-BE32-E72D297353CC}">
              <c16:uniqueId val="{00000000-BC09-4031-B8BB-A12750924D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23.84</c:v>
                </c:pt>
                <c:pt idx="1">
                  <c:v>23.58</c:v>
                </c:pt>
                <c:pt idx="2">
                  <c:v>22.22</c:v>
                </c:pt>
                <c:pt idx="3">
                  <c:v>22.17</c:v>
                </c:pt>
                <c:pt idx="4">
                  <c:v>21.74</c:v>
                </c:pt>
              </c:numCache>
            </c:numRef>
          </c:val>
          <c:extLst>
            <c:ext xmlns:c16="http://schemas.microsoft.com/office/drawing/2014/chart" uri="{C3380CC4-5D6E-409C-BE32-E72D297353CC}">
              <c16:uniqueId val="{00000001-BC09-4031-B8BB-A12750924DC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-3.51</c:v>
                </c:pt>
                <c:pt idx="1">
                  <c:v>0.08</c:v>
                </c:pt>
                <c:pt idx="2">
                  <c:v>-0.92</c:v>
                </c:pt>
                <c:pt idx="3">
                  <c:v>3.58</c:v>
                </c:pt>
                <c:pt idx="4">
                  <c:v>-1.53</c:v>
                </c:pt>
              </c:numCache>
            </c:numRef>
          </c:val>
          <c:smooth val="0"/>
          <c:extLst>
            <c:ext xmlns:c16="http://schemas.microsoft.com/office/drawing/2014/chart" uri="{C3380CC4-5D6E-409C-BE32-E72D297353CC}">
              <c16:uniqueId val="{00000002-BC09-4031-B8BB-A12750924DC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21.72</c:v>
                </c:pt>
                <c:pt idx="2">
                  <c:v>#N/A</c:v>
                </c:pt>
                <c:pt idx="3">
                  <c:v>22.36</c:v>
                </c:pt>
                <c:pt idx="4">
                  <c:v>#N/A</c:v>
                </c:pt>
                <c:pt idx="5">
                  <c:v>0.17</c:v>
                </c:pt>
                <c:pt idx="6">
                  <c:v>#N/A</c:v>
                </c:pt>
                <c:pt idx="7">
                  <c:v>0</c:v>
                </c:pt>
                <c:pt idx="8">
                  <c:v>#N/A</c:v>
                </c:pt>
                <c:pt idx="9">
                  <c:v>0</c:v>
                </c:pt>
              </c:numCache>
            </c:numRef>
          </c:val>
          <c:extLst>
            <c:ext xmlns:c16="http://schemas.microsoft.com/office/drawing/2014/chart" uri="{C3380CC4-5D6E-409C-BE32-E72D297353CC}">
              <c16:uniqueId val="{00000000-CE05-49C7-BADD-EE0A56FC2E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05-49C7-BADD-EE0A56FC2E5A}"/>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E05-49C7-BADD-EE0A56FC2E5A}"/>
            </c:ext>
          </c:extLst>
        </c:ser>
        <c:ser>
          <c:idx val="3"/>
          <c:order val="3"/>
          <c:tx>
            <c:strRef>
              <c:f>データシート!$A$30</c:f>
              <c:strCache>
                <c:ptCount val="1"/>
                <c:pt idx="0">
                  <c:v>市営バス運行事業特別会計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0.03</c:v>
                </c:pt>
                <c:pt idx="8">
                  <c:v>#N/A</c:v>
                </c:pt>
                <c:pt idx="9">
                  <c:v>0</c:v>
                </c:pt>
              </c:numCache>
            </c:numRef>
          </c:val>
          <c:extLst>
            <c:ext xmlns:c16="http://schemas.microsoft.com/office/drawing/2014/chart" uri="{C3380CC4-5D6E-409C-BE32-E72D297353CC}">
              <c16:uniqueId val="{00000003-CE05-49C7-BADD-EE0A56FC2E5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4-CE05-49C7-BADD-EE0A56FC2E5A}"/>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0.21</c:v>
                </c:pt>
                <c:pt idx="8">
                  <c:v>#N/A</c:v>
                </c:pt>
                <c:pt idx="9">
                  <c:v>0.12</c:v>
                </c:pt>
              </c:numCache>
            </c:numRef>
          </c:val>
          <c:extLst>
            <c:ext xmlns:c16="http://schemas.microsoft.com/office/drawing/2014/chart" uri="{C3380CC4-5D6E-409C-BE32-E72D297353CC}">
              <c16:uniqueId val="{00000005-CE05-49C7-BADD-EE0A56FC2E5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1.02</c:v>
                </c:pt>
                <c:pt idx="2">
                  <c:v>#N/A</c:v>
                </c:pt>
                <c:pt idx="3">
                  <c:v>0.87</c:v>
                </c:pt>
                <c:pt idx="4">
                  <c:v>#N/A</c:v>
                </c:pt>
                <c:pt idx="5">
                  <c:v>0.68</c:v>
                </c:pt>
                <c:pt idx="6">
                  <c:v>#N/A</c:v>
                </c:pt>
                <c:pt idx="7">
                  <c:v>1</c:v>
                </c:pt>
                <c:pt idx="8">
                  <c:v>#N/A</c:v>
                </c:pt>
                <c:pt idx="9">
                  <c:v>1.37</c:v>
                </c:pt>
              </c:numCache>
            </c:numRef>
          </c:val>
          <c:extLst>
            <c:ext xmlns:c16="http://schemas.microsoft.com/office/drawing/2014/chart" uri="{C3380CC4-5D6E-409C-BE32-E72D297353CC}">
              <c16:uniqueId val="{00000006-CE05-49C7-BADD-EE0A56FC2E5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4.16</c:v>
                </c:pt>
                <c:pt idx="2">
                  <c:v>#N/A</c:v>
                </c:pt>
                <c:pt idx="3">
                  <c:v>4.3499999999999996</c:v>
                </c:pt>
                <c:pt idx="4">
                  <c:v>#N/A</c:v>
                </c:pt>
                <c:pt idx="5">
                  <c:v>4.2</c:v>
                </c:pt>
                <c:pt idx="6">
                  <c:v>#N/A</c:v>
                </c:pt>
                <c:pt idx="7">
                  <c:v>6.52</c:v>
                </c:pt>
                <c:pt idx="8">
                  <c:v>#N/A</c:v>
                </c:pt>
                <c:pt idx="9">
                  <c:v>6.1</c:v>
                </c:pt>
              </c:numCache>
            </c:numRef>
          </c:val>
          <c:extLst>
            <c:ext xmlns:c16="http://schemas.microsoft.com/office/drawing/2014/chart" uri="{C3380CC4-5D6E-409C-BE32-E72D297353CC}">
              <c16:uniqueId val="{00000007-CE05-49C7-BADD-EE0A56FC2E5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6.29</c:v>
                </c:pt>
                <c:pt idx="6">
                  <c:v>#N/A</c:v>
                </c:pt>
                <c:pt idx="7">
                  <c:v>7.39</c:v>
                </c:pt>
                <c:pt idx="8">
                  <c:v>#N/A</c:v>
                </c:pt>
                <c:pt idx="9">
                  <c:v>8.31</c:v>
                </c:pt>
              </c:numCache>
            </c:numRef>
          </c:val>
          <c:extLst>
            <c:ext xmlns:c16="http://schemas.microsoft.com/office/drawing/2014/chart" uri="{C3380CC4-5D6E-409C-BE32-E72D297353CC}">
              <c16:uniqueId val="{00000008-CE05-49C7-BADD-EE0A56FC2E5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#N/A</c:v>
                </c:pt>
                <c:pt idx="5">
                  <c:v>22.06</c:v>
                </c:pt>
                <c:pt idx="6">
                  <c:v>#N/A</c:v>
                </c:pt>
                <c:pt idx="7">
                  <c:v>20.12</c:v>
                </c:pt>
                <c:pt idx="8">
                  <c:v>#N/A</c:v>
                </c:pt>
                <c:pt idx="9">
                  <c:v>18.52</c:v>
                </c:pt>
              </c:numCache>
            </c:numRef>
          </c:val>
          <c:extLst>
            <c:ext xmlns:c16="http://schemas.microsoft.com/office/drawing/2014/chart" uri="{C3380CC4-5D6E-409C-BE32-E72D297353CC}">
              <c16:uniqueId val="{00000009-CE05-49C7-BADD-EE0A56FC2E5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3537</c:v>
                </c:pt>
                <c:pt idx="5">
                  <c:v>3604</c:v>
                </c:pt>
                <c:pt idx="8">
                  <c:v>3333</c:v>
                </c:pt>
                <c:pt idx="11">
                  <c:v>3321</c:v>
                </c:pt>
                <c:pt idx="14">
                  <c:v>3363</c:v>
                </c:pt>
              </c:numCache>
            </c:numRef>
          </c:val>
          <c:extLst>
            <c:ext xmlns:c16="http://schemas.microsoft.com/office/drawing/2014/chart" uri="{C3380CC4-5D6E-409C-BE32-E72D297353CC}">
              <c16:uniqueId val="{00000000-86E2-4AFF-B624-C44CC9120D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E2-4AFF-B624-C44CC9120D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E2-4AFF-B624-C44CC9120D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382</c:v>
                </c:pt>
                <c:pt idx="3">
                  <c:v>259</c:v>
                </c:pt>
                <c:pt idx="6">
                  <c:v>224</c:v>
                </c:pt>
                <c:pt idx="9">
                  <c:v>216</c:v>
                </c:pt>
                <c:pt idx="12">
                  <c:v>229</c:v>
                </c:pt>
              </c:numCache>
            </c:numRef>
          </c:val>
          <c:extLst>
            <c:ext xmlns:c16="http://schemas.microsoft.com/office/drawing/2014/chart" uri="{C3380CC4-5D6E-409C-BE32-E72D297353CC}">
              <c16:uniqueId val="{00000003-86E2-4AFF-B624-C44CC9120D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1374</c:v>
                </c:pt>
                <c:pt idx="3">
                  <c:v>1411</c:v>
                </c:pt>
                <c:pt idx="6">
                  <c:v>1229</c:v>
                </c:pt>
                <c:pt idx="9">
                  <c:v>1222</c:v>
                </c:pt>
                <c:pt idx="12">
                  <c:v>1185</c:v>
                </c:pt>
              </c:numCache>
            </c:numRef>
          </c:val>
          <c:extLst>
            <c:ext xmlns:c16="http://schemas.microsoft.com/office/drawing/2014/chart" uri="{C3380CC4-5D6E-409C-BE32-E72D297353CC}">
              <c16:uniqueId val="{00000004-86E2-4AFF-B624-C44CC9120D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E2-4AFF-B624-C44CC9120D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E2-4AFF-B624-C44CC9120D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3209</c:v>
                </c:pt>
                <c:pt idx="3">
                  <c:v>3278</c:v>
                </c:pt>
                <c:pt idx="6">
                  <c:v>3041</c:v>
                </c:pt>
                <c:pt idx="9">
                  <c:v>3188</c:v>
                </c:pt>
                <c:pt idx="12">
                  <c:v>3458</c:v>
                </c:pt>
              </c:numCache>
            </c:numRef>
          </c:val>
          <c:extLst>
            <c:ext xmlns:c16="http://schemas.microsoft.com/office/drawing/2014/chart" uri="{C3380CC4-5D6E-409C-BE32-E72D297353CC}">
              <c16:uniqueId val="{00000007-86E2-4AFF-B624-C44CC9120D4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1428</c:v>
                </c:pt>
                <c:pt idx="2">
                  <c:v>#N/A</c:v>
                </c:pt>
                <c:pt idx="3">
                  <c:v>#N/A</c:v>
                </c:pt>
                <c:pt idx="4">
                  <c:v>1344</c:v>
                </c:pt>
                <c:pt idx="5">
                  <c:v>#N/A</c:v>
                </c:pt>
                <c:pt idx="6">
                  <c:v>#N/A</c:v>
                </c:pt>
                <c:pt idx="7">
                  <c:v>1161</c:v>
                </c:pt>
                <c:pt idx="8">
                  <c:v>#N/A</c:v>
                </c:pt>
                <c:pt idx="9">
                  <c:v>#N/A</c:v>
                </c:pt>
                <c:pt idx="10">
                  <c:v>1305</c:v>
                </c:pt>
                <c:pt idx="11">
                  <c:v>#N/A</c:v>
                </c:pt>
                <c:pt idx="12">
                  <c:v>#N/A</c:v>
                </c:pt>
                <c:pt idx="13">
                  <c:v>1509</c:v>
                </c:pt>
                <c:pt idx="14">
                  <c:v>#N/A</c:v>
                </c:pt>
              </c:numCache>
            </c:numRef>
          </c:val>
          <c:smooth val="0"/>
          <c:extLst>
            <c:ext xmlns:c16="http://schemas.microsoft.com/office/drawing/2014/chart" uri="{C3380CC4-5D6E-409C-BE32-E72D297353CC}">
              <c16:uniqueId val="{00000008-86E2-4AFF-B624-C44CC9120D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32378</c:v>
                </c:pt>
                <c:pt idx="5">
                  <c:v>30773</c:v>
                </c:pt>
                <c:pt idx="8">
                  <c:v>30473</c:v>
                </c:pt>
                <c:pt idx="11">
                  <c:v>29631</c:v>
                </c:pt>
                <c:pt idx="14">
                  <c:v>27174</c:v>
                </c:pt>
              </c:numCache>
            </c:numRef>
          </c:val>
          <c:extLst>
            <c:ext xmlns:c16="http://schemas.microsoft.com/office/drawing/2014/chart" uri="{C3380CC4-5D6E-409C-BE32-E72D297353CC}">
              <c16:uniqueId val="{00000000-AAA7-499B-B66C-4667AD07E7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1173</c:v>
                </c:pt>
                <c:pt idx="5">
                  <c:v>1115</c:v>
                </c:pt>
                <c:pt idx="8">
                  <c:v>1087</c:v>
                </c:pt>
                <c:pt idx="11">
                  <c:v>725</c:v>
                </c:pt>
                <c:pt idx="14">
                  <c:v>608</c:v>
                </c:pt>
              </c:numCache>
            </c:numRef>
          </c:val>
          <c:extLst>
            <c:ext xmlns:c16="http://schemas.microsoft.com/office/drawing/2014/chart" uri="{C3380CC4-5D6E-409C-BE32-E72D297353CC}">
              <c16:uniqueId val="{00000001-AAA7-499B-B66C-4667AD07E7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5737</c:v>
                </c:pt>
                <c:pt idx="5">
                  <c:v>6029</c:v>
                </c:pt>
                <c:pt idx="8">
                  <c:v>6186</c:v>
                </c:pt>
                <c:pt idx="11">
                  <c:v>6642</c:v>
                </c:pt>
                <c:pt idx="14">
                  <c:v>6541</c:v>
                </c:pt>
              </c:numCache>
            </c:numRef>
          </c:val>
          <c:extLst>
            <c:ext xmlns:c16="http://schemas.microsoft.com/office/drawing/2014/chart" uri="{C3380CC4-5D6E-409C-BE32-E72D297353CC}">
              <c16:uniqueId val="{00000002-AAA7-499B-B66C-4667AD07E7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A7-499B-B66C-4667AD07E7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A7-499B-B66C-4667AD07E7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A7-499B-B66C-4667AD07E7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2888</c:v>
                </c:pt>
                <c:pt idx="3">
                  <c:v>2925</c:v>
                </c:pt>
                <c:pt idx="6">
                  <c:v>2780</c:v>
                </c:pt>
                <c:pt idx="9">
                  <c:v>2720</c:v>
                </c:pt>
                <c:pt idx="12">
                  <c:v>2705</c:v>
                </c:pt>
              </c:numCache>
            </c:numRef>
          </c:val>
          <c:extLst>
            <c:ext xmlns:c16="http://schemas.microsoft.com/office/drawing/2014/chart" uri="{C3380CC4-5D6E-409C-BE32-E72D297353CC}">
              <c16:uniqueId val="{00000006-AAA7-499B-B66C-4667AD07E7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2164</c:v>
                </c:pt>
                <c:pt idx="3">
                  <c:v>1925</c:v>
                </c:pt>
                <c:pt idx="6">
                  <c:v>1955</c:v>
                </c:pt>
                <c:pt idx="9">
                  <c:v>1944</c:v>
                </c:pt>
                <c:pt idx="12">
                  <c:v>1896</c:v>
                </c:pt>
              </c:numCache>
            </c:numRef>
          </c:val>
          <c:extLst>
            <c:ext xmlns:c16="http://schemas.microsoft.com/office/drawing/2014/chart" uri="{C3380CC4-5D6E-409C-BE32-E72D297353CC}">
              <c16:uniqueId val="{00000007-AAA7-499B-B66C-4667AD07E7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18903</c:v>
                </c:pt>
                <c:pt idx="3">
                  <c:v>17565</c:v>
                </c:pt>
                <c:pt idx="6">
                  <c:v>16053</c:v>
                </c:pt>
                <c:pt idx="9">
                  <c:v>15293</c:v>
                </c:pt>
                <c:pt idx="12">
                  <c:v>14454</c:v>
                </c:pt>
              </c:numCache>
            </c:numRef>
          </c:val>
          <c:extLst>
            <c:ext xmlns:c16="http://schemas.microsoft.com/office/drawing/2014/chart" uri="{C3380CC4-5D6E-409C-BE32-E72D297353CC}">
              <c16:uniqueId val="{00000008-AAA7-499B-B66C-4667AD07E7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A7-499B-B66C-4667AD07E7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25159</c:v>
                </c:pt>
                <c:pt idx="3">
                  <c:v>24330</c:v>
                </c:pt>
                <c:pt idx="6">
                  <c:v>24625</c:v>
                </c:pt>
                <c:pt idx="9">
                  <c:v>23547</c:v>
                </c:pt>
                <c:pt idx="12">
                  <c:v>21352</c:v>
                </c:pt>
              </c:numCache>
            </c:numRef>
          </c:val>
          <c:extLst>
            <c:ext xmlns:c16="http://schemas.microsoft.com/office/drawing/2014/chart" uri="{C3380CC4-5D6E-409C-BE32-E72D297353CC}">
              <c16:uniqueId val="{0000000A-AAA7-499B-B66C-4667AD07E7C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9825</c:v>
                </c:pt>
                <c:pt idx="2">
                  <c:v>#N/A</c:v>
                </c:pt>
                <c:pt idx="3">
                  <c:v>#N/A</c:v>
                </c:pt>
                <c:pt idx="4">
                  <c:v>8828</c:v>
                </c:pt>
                <c:pt idx="5">
                  <c:v>#N/A</c:v>
                </c:pt>
                <c:pt idx="6">
                  <c:v>#N/A</c:v>
                </c:pt>
                <c:pt idx="7">
                  <c:v>7668</c:v>
                </c:pt>
                <c:pt idx="8">
                  <c:v>#N/A</c:v>
                </c:pt>
                <c:pt idx="9">
                  <c:v>#N/A</c:v>
                </c:pt>
                <c:pt idx="10">
                  <c:v>6506</c:v>
                </c:pt>
                <c:pt idx="11">
                  <c:v>#N/A</c:v>
                </c:pt>
                <c:pt idx="12">
                  <c:v>#N/A</c:v>
                </c:pt>
                <c:pt idx="13">
                  <c:v>6085</c:v>
                </c:pt>
                <c:pt idx="14">
                  <c:v>#N/A</c:v>
                </c:pt>
              </c:numCache>
            </c:numRef>
          </c:val>
          <c:smooth val="0"/>
          <c:extLst>
            <c:ext xmlns:c16="http://schemas.microsoft.com/office/drawing/2014/chart" uri="{C3380CC4-5D6E-409C-BE32-E72D297353CC}">
              <c16:uniqueId val="{0000000B-AAA7-499B-B66C-4667AD07E7C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3108</c:v>
                </c:pt>
                <c:pt idx="1">
                  <c:v>3202</c:v>
                </c:pt>
                <c:pt idx="2">
                  <c:v>3071</c:v>
                </c:pt>
              </c:numCache>
            </c:numRef>
          </c:val>
          <c:extLst>
            <c:ext xmlns:c16="http://schemas.microsoft.com/office/drawing/2014/chart" uri="{C3380CC4-5D6E-409C-BE32-E72D297353CC}">
              <c16:uniqueId val="{00000000-07D1-40F0-AD6F-4042146E82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842</c:v>
                </c:pt>
                <c:pt idx="1">
                  <c:v>1023</c:v>
                </c:pt>
                <c:pt idx="2">
                  <c:v>1023</c:v>
                </c:pt>
              </c:numCache>
            </c:numRef>
          </c:val>
          <c:extLst>
            <c:ext xmlns:c16="http://schemas.microsoft.com/office/drawing/2014/chart" uri="{C3380CC4-5D6E-409C-BE32-E72D297353CC}">
              <c16:uniqueId val="{00000001-07D1-40F0-AD6F-4042146E82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3394</c:v>
                </c:pt>
                <c:pt idx="1">
                  <c:v>3668</c:v>
                </c:pt>
                <c:pt idx="2">
                  <c:v>3835</c:v>
                </c:pt>
              </c:numCache>
            </c:numRef>
          </c:val>
          <c:extLst>
            <c:ext xmlns:c16="http://schemas.microsoft.com/office/drawing/2014/chart" uri="{C3380CC4-5D6E-409C-BE32-E72D297353CC}">
              <c16:uniqueId val="{00000002-07D1-40F0-AD6F-4042146E827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504-46E9-890C-CD2A17C68C27}"/>
              </c:ext>
            </c:extLst>
          </c:dPt>
          <c:dPt>
            <c:idx val="1"/>
            <c:bubble3D val="0"/>
            <c:extLst>
              <c:ext xmlns:c16="http://schemas.microsoft.com/office/drawing/2014/chart" uri="{C3380CC4-5D6E-409C-BE32-E72D297353CC}">
                <c16:uniqueId val="{00000001-E504-46E9-890C-CD2A17C68C27}"/>
              </c:ext>
            </c:extLst>
          </c:dPt>
          <c:dPt>
            <c:idx val="2"/>
            <c:bubble3D val="0"/>
            <c:extLst>
              <c:ext xmlns:c16="http://schemas.microsoft.com/office/drawing/2014/chart" uri="{C3380CC4-5D6E-409C-BE32-E72D297353CC}">
                <c16:uniqueId val="{00000002-E504-46E9-890C-CD2A17C68C27}"/>
              </c:ext>
            </c:extLst>
          </c:dPt>
          <c:dPt>
            <c:idx val="3"/>
            <c:bubble3D val="0"/>
            <c:extLst>
              <c:ext xmlns:c16="http://schemas.microsoft.com/office/drawing/2014/chart" uri="{C3380CC4-5D6E-409C-BE32-E72D297353CC}">
                <c16:uniqueId val="{00000003-E504-46E9-890C-CD2A17C68C27}"/>
              </c:ext>
            </c:extLst>
          </c:dPt>
          <c:dPt>
            <c:idx val="4"/>
            <c:bubble3D val="0"/>
            <c:extLst>
              <c:ext xmlns:c16="http://schemas.microsoft.com/office/drawing/2014/chart" uri="{C3380CC4-5D6E-409C-BE32-E72D297353CC}">
                <c16:uniqueId val="{00000004-E504-46E9-890C-CD2A17C68C27}"/>
              </c:ext>
            </c:extLst>
          </c:dPt>
          <c:dPt>
            <c:idx val="8"/>
            <c:bubble3D val="0"/>
            <c:extLst>
              <c:ext xmlns:c16="http://schemas.microsoft.com/office/drawing/2014/chart" uri="{C3380CC4-5D6E-409C-BE32-E72D297353CC}">
                <c16:uniqueId val="{00000005-E504-46E9-890C-CD2A17C68C27}"/>
              </c:ext>
            </c:extLst>
          </c:dPt>
          <c:dPt>
            <c:idx val="16"/>
            <c:bubble3D val="0"/>
            <c:extLst>
              <c:ext xmlns:c16="http://schemas.microsoft.com/office/drawing/2014/chart" uri="{C3380CC4-5D6E-409C-BE32-E72D297353CC}">
                <c16:uniqueId val="{00000006-E504-46E9-890C-CD2A17C68C27}"/>
              </c:ext>
            </c:extLst>
          </c:dPt>
          <c:dPt>
            <c:idx val="24"/>
            <c:bubble3D val="0"/>
            <c:extLst>
              <c:ext xmlns:c16="http://schemas.microsoft.com/office/drawing/2014/chart" uri="{C3380CC4-5D6E-409C-BE32-E72D297353CC}">
                <c16:uniqueId val="{00000007-E504-46E9-890C-CD2A17C68C27}"/>
              </c:ext>
            </c:extLst>
          </c:dPt>
          <c:dPt>
            <c:idx val="32"/>
            <c:bubble3D val="0"/>
            <c:extLst>
              <c:ext xmlns:c16="http://schemas.microsoft.com/office/drawing/2014/chart" uri="{C3380CC4-5D6E-409C-BE32-E72D297353CC}">
                <c16:uniqueId val="{00000008-E504-46E9-890C-CD2A17C68C27}"/>
              </c:ext>
            </c:extLst>
          </c:dPt>
          <c:dLbls>
            <c:dLbl>
              <c:idx val="0"/>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04-46E9-890C-CD2A17C68C27}"/>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504-46E9-890C-CD2A17C68C27}"/>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504-46E9-890C-CD2A17C68C27}"/>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504-46E9-890C-CD2A17C68C27}"/>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504-46E9-890C-CD2A17C68C27}"/>
                </c:ext>
              </c:extLst>
            </c:dLbl>
            <c:dLbl>
              <c:idx val="8"/>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04-46E9-890C-CD2A17C68C27}"/>
                </c:ext>
              </c:extLst>
            </c:dLbl>
            <c:dLbl>
              <c:idx val="16"/>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04-46E9-890C-CD2A17C68C27}"/>
                </c:ext>
              </c:extLst>
            </c:dLbl>
            <c:dLbl>
              <c:idx val="24"/>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04-46E9-890C-CD2A17C68C27}"/>
                </c:ext>
              </c:extLst>
            </c:dLbl>
            <c:dLbl>
              <c:idx val="32"/>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04-46E9-890C-CD2A17C68C2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61.9</c:v>
                </c:pt>
                <c:pt idx="16">
                  <c:v>62.9</c:v>
                </c:pt>
                <c:pt idx="24">
                  <c:v>64</c:v>
                </c:pt>
                <c:pt idx="32">
                  <c:v>65.599999999999994</c:v>
                </c:pt>
              </c:numCache>
            </c:numRef>
          </c:xVal>
          <c:yVal>
            <c:numRef>
              <c:f>公会計指標分析・財政指標組合せ分析表!$BP$51:$DC$51</c:f>
              <c:numCache>
                <c:formatCode>#,##0.0;"▲ "#,##0.0</c:formatCode>
                <c:ptCount val="40"/>
                <c:pt idx="0">
                  <c:v>92.2</c:v>
                </c:pt>
                <c:pt idx="8">
                  <c:v>82.7</c:v>
                </c:pt>
                <c:pt idx="16">
                  <c:v>70.7</c:v>
                </c:pt>
                <c:pt idx="24">
                  <c:v>57.5</c:v>
                </c:pt>
                <c:pt idx="32">
                  <c:v>55.9</c:v>
                </c:pt>
              </c:numCache>
            </c:numRef>
          </c:yVal>
          <c:smooth val="0"/>
          <c:extLst>
            <c:ext xmlns:c16="http://schemas.microsoft.com/office/drawing/2014/chart" uri="{C3380CC4-5D6E-409C-BE32-E72D297353CC}">
              <c16:uniqueId val="{00000009-E504-46E9-890C-CD2A17C68C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504-46E9-890C-CD2A17C68C27}"/>
              </c:ext>
            </c:extLst>
          </c:dPt>
          <c:dPt>
            <c:idx val="1"/>
            <c:bubble3D val="0"/>
            <c:extLst>
              <c:ext xmlns:c16="http://schemas.microsoft.com/office/drawing/2014/chart" uri="{C3380CC4-5D6E-409C-BE32-E72D297353CC}">
                <c16:uniqueId val="{0000000B-E504-46E9-890C-CD2A17C68C27}"/>
              </c:ext>
            </c:extLst>
          </c:dPt>
          <c:dPt>
            <c:idx val="2"/>
            <c:bubble3D val="0"/>
            <c:extLst>
              <c:ext xmlns:c16="http://schemas.microsoft.com/office/drawing/2014/chart" uri="{C3380CC4-5D6E-409C-BE32-E72D297353CC}">
                <c16:uniqueId val="{0000000C-E504-46E9-890C-CD2A17C68C27}"/>
              </c:ext>
            </c:extLst>
          </c:dPt>
          <c:dPt>
            <c:idx val="3"/>
            <c:bubble3D val="0"/>
            <c:extLst>
              <c:ext xmlns:c16="http://schemas.microsoft.com/office/drawing/2014/chart" uri="{C3380CC4-5D6E-409C-BE32-E72D297353CC}">
                <c16:uniqueId val="{0000000D-E504-46E9-890C-CD2A17C68C27}"/>
              </c:ext>
            </c:extLst>
          </c:dPt>
          <c:dPt>
            <c:idx val="4"/>
            <c:bubble3D val="0"/>
            <c:extLst>
              <c:ext xmlns:c16="http://schemas.microsoft.com/office/drawing/2014/chart" uri="{C3380CC4-5D6E-409C-BE32-E72D297353CC}">
                <c16:uniqueId val="{0000000E-E504-46E9-890C-CD2A17C68C27}"/>
              </c:ext>
            </c:extLst>
          </c:dPt>
          <c:dPt>
            <c:idx val="8"/>
            <c:bubble3D val="0"/>
            <c:extLst>
              <c:ext xmlns:c16="http://schemas.microsoft.com/office/drawing/2014/chart" uri="{C3380CC4-5D6E-409C-BE32-E72D297353CC}">
                <c16:uniqueId val="{0000000F-E504-46E9-890C-CD2A17C68C27}"/>
              </c:ext>
            </c:extLst>
          </c:dPt>
          <c:dPt>
            <c:idx val="16"/>
            <c:bubble3D val="0"/>
            <c:extLst>
              <c:ext xmlns:c16="http://schemas.microsoft.com/office/drawing/2014/chart" uri="{C3380CC4-5D6E-409C-BE32-E72D297353CC}">
                <c16:uniqueId val="{00000010-E504-46E9-890C-CD2A17C68C27}"/>
              </c:ext>
            </c:extLst>
          </c:dPt>
          <c:dPt>
            <c:idx val="24"/>
            <c:bubble3D val="0"/>
            <c:extLst>
              <c:ext xmlns:c16="http://schemas.microsoft.com/office/drawing/2014/chart" uri="{C3380CC4-5D6E-409C-BE32-E72D297353CC}">
                <c16:uniqueId val="{00000011-E504-46E9-890C-CD2A17C68C27}"/>
              </c:ext>
            </c:extLst>
          </c:dPt>
          <c:dPt>
            <c:idx val="32"/>
            <c:bubble3D val="0"/>
            <c:extLst>
              <c:ext xmlns:c16="http://schemas.microsoft.com/office/drawing/2014/chart" uri="{C3380CC4-5D6E-409C-BE32-E72D297353CC}">
                <c16:uniqueId val="{00000012-E504-46E9-890C-CD2A17C68C27}"/>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04-46E9-890C-CD2A17C68C27}"/>
                </c:ext>
              </c:extLst>
            </c:dLbl>
            <c:dLbl>
              <c:idx val="1"/>
              <c:delete val="1"/>
              <c:extLst>
                <c:ext xmlns:c15="http://schemas.microsoft.com/office/drawing/2012/chart" uri="{CE6537A1-D6FC-4f65-9D91-7224C49458BB}"/>
                <c:ext xmlns:c16="http://schemas.microsoft.com/office/drawing/2014/chart" uri="{C3380CC4-5D6E-409C-BE32-E72D297353CC}">
                  <c16:uniqueId val="{0000000B-E504-46E9-890C-CD2A17C68C27}"/>
                </c:ext>
              </c:extLst>
            </c:dLbl>
            <c:dLbl>
              <c:idx val="2"/>
              <c:delete val="1"/>
              <c:extLst>
                <c:ext xmlns:c15="http://schemas.microsoft.com/office/drawing/2012/chart" uri="{CE6537A1-D6FC-4f65-9D91-7224C49458BB}"/>
                <c:ext xmlns:c16="http://schemas.microsoft.com/office/drawing/2014/chart" uri="{C3380CC4-5D6E-409C-BE32-E72D297353CC}">
                  <c16:uniqueId val="{0000000C-E504-46E9-890C-CD2A17C68C27}"/>
                </c:ext>
              </c:extLst>
            </c:dLbl>
            <c:dLbl>
              <c:idx val="3"/>
              <c:delete val="1"/>
              <c:extLst>
                <c:ext xmlns:c15="http://schemas.microsoft.com/office/drawing/2012/chart" uri="{CE6537A1-D6FC-4f65-9D91-7224C49458BB}"/>
                <c:ext xmlns:c16="http://schemas.microsoft.com/office/drawing/2014/chart" uri="{C3380CC4-5D6E-409C-BE32-E72D297353CC}">
                  <c16:uniqueId val="{0000000D-E504-46E9-890C-CD2A17C68C27}"/>
                </c:ext>
              </c:extLst>
            </c:dLbl>
            <c:dLbl>
              <c:idx val="4"/>
              <c:delete val="1"/>
              <c:extLst>
                <c:ext xmlns:c15="http://schemas.microsoft.com/office/drawing/2012/chart" uri="{CE6537A1-D6FC-4f65-9D91-7224C49458BB}"/>
                <c:ext xmlns:c16="http://schemas.microsoft.com/office/drawing/2014/chart" uri="{C3380CC4-5D6E-409C-BE32-E72D297353CC}">
                  <c16:uniqueId val="{0000000E-E504-46E9-890C-CD2A17C68C27}"/>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04-46E9-890C-CD2A17C68C27}"/>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04-46E9-890C-CD2A17C68C27}"/>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04-46E9-890C-CD2A17C68C27}"/>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04-46E9-890C-CD2A17C68C2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E504-46E9-890C-CD2A17C68C27}"/>
            </c:ext>
          </c:extLst>
        </c:ser>
        <c:dLbls>
          <c:showLegendKey val="0"/>
          <c:showVal val="1"/>
          <c:showCatName val="0"/>
          <c:showSerName val="0"/>
          <c:showPercent val="0"/>
          <c:showBubbleSize val="0"/>
        </c:dLbls>
        <c:axId val="3"/>
        <c:axId val="2"/>
      </c:scatterChart>
      <c:valAx>
        <c:axId val="3"/>
        <c:scaling>
          <c:orientation val="maxMin"/>
          <c:max val="66"/>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1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D02-4674-9884-6ADA96243982}"/>
              </c:ext>
            </c:extLst>
          </c:dPt>
          <c:dPt>
            <c:idx val="1"/>
            <c:bubble3D val="0"/>
            <c:extLst>
              <c:ext xmlns:c16="http://schemas.microsoft.com/office/drawing/2014/chart" uri="{C3380CC4-5D6E-409C-BE32-E72D297353CC}">
                <c16:uniqueId val="{00000001-7D02-4674-9884-6ADA96243982}"/>
              </c:ext>
            </c:extLst>
          </c:dPt>
          <c:dPt>
            <c:idx val="2"/>
            <c:bubble3D val="0"/>
            <c:extLst>
              <c:ext xmlns:c16="http://schemas.microsoft.com/office/drawing/2014/chart" uri="{C3380CC4-5D6E-409C-BE32-E72D297353CC}">
                <c16:uniqueId val="{00000002-7D02-4674-9884-6ADA96243982}"/>
              </c:ext>
            </c:extLst>
          </c:dPt>
          <c:dPt>
            <c:idx val="3"/>
            <c:bubble3D val="0"/>
            <c:extLst>
              <c:ext xmlns:c16="http://schemas.microsoft.com/office/drawing/2014/chart" uri="{C3380CC4-5D6E-409C-BE32-E72D297353CC}">
                <c16:uniqueId val="{00000003-7D02-4674-9884-6ADA96243982}"/>
              </c:ext>
            </c:extLst>
          </c:dPt>
          <c:dPt>
            <c:idx val="4"/>
            <c:bubble3D val="0"/>
            <c:extLst>
              <c:ext xmlns:c16="http://schemas.microsoft.com/office/drawing/2014/chart" uri="{C3380CC4-5D6E-409C-BE32-E72D297353CC}">
                <c16:uniqueId val="{00000004-7D02-4674-9884-6ADA96243982}"/>
              </c:ext>
            </c:extLst>
          </c:dPt>
          <c:dPt>
            <c:idx val="8"/>
            <c:bubble3D val="0"/>
            <c:extLst>
              <c:ext xmlns:c16="http://schemas.microsoft.com/office/drawing/2014/chart" uri="{C3380CC4-5D6E-409C-BE32-E72D297353CC}">
                <c16:uniqueId val="{00000005-7D02-4674-9884-6ADA96243982}"/>
              </c:ext>
            </c:extLst>
          </c:dPt>
          <c:dPt>
            <c:idx val="16"/>
            <c:bubble3D val="0"/>
            <c:extLst>
              <c:ext xmlns:c16="http://schemas.microsoft.com/office/drawing/2014/chart" uri="{C3380CC4-5D6E-409C-BE32-E72D297353CC}">
                <c16:uniqueId val="{00000006-7D02-4674-9884-6ADA96243982}"/>
              </c:ext>
            </c:extLst>
          </c:dPt>
          <c:dPt>
            <c:idx val="24"/>
            <c:bubble3D val="0"/>
            <c:extLst>
              <c:ext xmlns:c16="http://schemas.microsoft.com/office/drawing/2014/chart" uri="{C3380CC4-5D6E-409C-BE32-E72D297353CC}">
                <c16:uniqueId val="{00000007-7D02-4674-9884-6ADA96243982}"/>
              </c:ext>
            </c:extLst>
          </c:dPt>
          <c:dPt>
            <c:idx val="32"/>
            <c:bubble3D val="0"/>
            <c:extLst>
              <c:ext xmlns:c16="http://schemas.microsoft.com/office/drawing/2014/chart" uri="{C3380CC4-5D6E-409C-BE32-E72D297353CC}">
                <c16:uniqueId val="{00000008-7D02-4674-9884-6ADA96243982}"/>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02-4674-9884-6ADA96243982}"/>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02-4674-9884-6ADA96243982}"/>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02-4674-9884-6ADA96243982}"/>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02-4674-9884-6ADA96243982}"/>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02-4674-9884-6ADA96243982}"/>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02-4674-9884-6ADA96243982}"/>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02-4674-9884-6ADA96243982}"/>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02-4674-9884-6ADA96243982}"/>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02-4674-9884-6ADA9624398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13.4</c:v>
                </c:pt>
                <c:pt idx="16">
                  <c:v>12.2</c:v>
                </c:pt>
                <c:pt idx="24">
                  <c:v>11.6</c:v>
                </c:pt>
                <c:pt idx="32">
                  <c:v>12</c:v>
                </c:pt>
              </c:numCache>
            </c:numRef>
          </c:xVal>
          <c:yVal>
            <c:numRef>
              <c:f>公会計指標分析・財政指標組合せ分析表!$BP$73:$DC$73</c:f>
              <c:numCache>
                <c:formatCode>#,##0.0;"▲ "#,##0.0</c:formatCode>
                <c:ptCount val="40"/>
                <c:pt idx="0">
                  <c:v>92.2</c:v>
                </c:pt>
                <c:pt idx="8">
                  <c:v>82.7</c:v>
                </c:pt>
                <c:pt idx="16">
                  <c:v>70.7</c:v>
                </c:pt>
                <c:pt idx="24">
                  <c:v>57.5</c:v>
                </c:pt>
                <c:pt idx="32">
                  <c:v>55.9</c:v>
                </c:pt>
              </c:numCache>
            </c:numRef>
          </c:yVal>
          <c:smooth val="0"/>
          <c:extLst>
            <c:ext xmlns:c16="http://schemas.microsoft.com/office/drawing/2014/chart" uri="{C3380CC4-5D6E-409C-BE32-E72D297353CC}">
              <c16:uniqueId val="{00000009-7D02-4674-9884-6ADA962439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D02-4674-9884-6ADA96243982}"/>
              </c:ext>
            </c:extLst>
          </c:dPt>
          <c:dPt>
            <c:idx val="1"/>
            <c:bubble3D val="0"/>
            <c:extLst>
              <c:ext xmlns:c16="http://schemas.microsoft.com/office/drawing/2014/chart" uri="{C3380CC4-5D6E-409C-BE32-E72D297353CC}">
                <c16:uniqueId val="{0000000B-7D02-4674-9884-6ADA96243982}"/>
              </c:ext>
            </c:extLst>
          </c:dPt>
          <c:dPt>
            <c:idx val="2"/>
            <c:bubble3D val="0"/>
            <c:extLst>
              <c:ext xmlns:c16="http://schemas.microsoft.com/office/drawing/2014/chart" uri="{C3380CC4-5D6E-409C-BE32-E72D297353CC}">
                <c16:uniqueId val="{0000000C-7D02-4674-9884-6ADA96243982}"/>
              </c:ext>
            </c:extLst>
          </c:dPt>
          <c:dPt>
            <c:idx val="3"/>
            <c:bubble3D val="0"/>
            <c:extLst>
              <c:ext xmlns:c16="http://schemas.microsoft.com/office/drawing/2014/chart" uri="{C3380CC4-5D6E-409C-BE32-E72D297353CC}">
                <c16:uniqueId val="{0000000D-7D02-4674-9884-6ADA96243982}"/>
              </c:ext>
            </c:extLst>
          </c:dPt>
          <c:dPt>
            <c:idx val="4"/>
            <c:bubble3D val="0"/>
            <c:extLst>
              <c:ext xmlns:c16="http://schemas.microsoft.com/office/drawing/2014/chart" uri="{C3380CC4-5D6E-409C-BE32-E72D297353CC}">
                <c16:uniqueId val="{0000000E-7D02-4674-9884-6ADA96243982}"/>
              </c:ext>
            </c:extLst>
          </c:dPt>
          <c:dPt>
            <c:idx val="8"/>
            <c:bubble3D val="0"/>
            <c:extLst>
              <c:ext xmlns:c16="http://schemas.microsoft.com/office/drawing/2014/chart" uri="{C3380CC4-5D6E-409C-BE32-E72D297353CC}">
                <c16:uniqueId val="{0000000F-7D02-4674-9884-6ADA96243982}"/>
              </c:ext>
            </c:extLst>
          </c:dPt>
          <c:dPt>
            <c:idx val="16"/>
            <c:bubble3D val="0"/>
            <c:extLst>
              <c:ext xmlns:c16="http://schemas.microsoft.com/office/drawing/2014/chart" uri="{C3380CC4-5D6E-409C-BE32-E72D297353CC}">
                <c16:uniqueId val="{00000010-7D02-4674-9884-6ADA96243982}"/>
              </c:ext>
            </c:extLst>
          </c:dPt>
          <c:dPt>
            <c:idx val="24"/>
            <c:bubble3D val="0"/>
            <c:extLst>
              <c:ext xmlns:c16="http://schemas.microsoft.com/office/drawing/2014/chart" uri="{C3380CC4-5D6E-409C-BE32-E72D297353CC}">
                <c16:uniqueId val="{00000011-7D02-4674-9884-6ADA96243982}"/>
              </c:ext>
            </c:extLst>
          </c:dPt>
          <c:dPt>
            <c:idx val="32"/>
            <c:bubble3D val="0"/>
            <c:extLst>
              <c:ext xmlns:c16="http://schemas.microsoft.com/office/drawing/2014/chart" uri="{C3380CC4-5D6E-409C-BE32-E72D297353CC}">
                <c16:uniqueId val="{00000012-7D02-4674-9884-6ADA96243982}"/>
              </c:ext>
            </c:extLst>
          </c:dPt>
          <c:dLbls>
            <c:dLbl>
              <c:idx val="0"/>
              <c:layout>
                <c:manualLayout>
                  <c:x val="0"/>
                  <c:y val="-1.5349607885981779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02-4674-9884-6ADA96243982}"/>
                </c:ext>
              </c:extLst>
            </c:dLbl>
            <c:dLbl>
              <c:idx val="1"/>
              <c:delete val="1"/>
              <c:extLst>
                <c:ext xmlns:c15="http://schemas.microsoft.com/office/drawing/2012/chart" uri="{CE6537A1-D6FC-4f65-9D91-7224C49458BB}"/>
                <c:ext xmlns:c16="http://schemas.microsoft.com/office/drawing/2014/chart" uri="{C3380CC4-5D6E-409C-BE32-E72D297353CC}">
                  <c16:uniqueId val="{0000000B-7D02-4674-9884-6ADA96243982}"/>
                </c:ext>
              </c:extLst>
            </c:dLbl>
            <c:dLbl>
              <c:idx val="2"/>
              <c:delete val="1"/>
              <c:extLst>
                <c:ext xmlns:c15="http://schemas.microsoft.com/office/drawing/2012/chart" uri="{CE6537A1-D6FC-4f65-9D91-7224C49458BB}"/>
                <c:ext xmlns:c16="http://schemas.microsoft.com/office/drawing/2014/chart" uri="{C3380CC4-5D6E-409C-BE32-E72D297353CC}">
                  <c16:uniqueId val="{0000000C-7D02-4674-9884-6ADA96243982}"/>
                </c:ext>
              </c:extLst>
            </c:dLbl>
            <c:dLbl>
              <c:idx val="3"/>
              <c:delete val="1"/>
              <c:extLst>
                <c:ext xmlns:c15="http://schemas.microsoft.com/office/drawing/2012/chart" uri="{CE6537A1-D6FC-4f65-9D91-7224C49458BB}"/>
                <c:ext xmlns:c16="http://schemas.microsoft.com/office/drawing/2014/chart" uri="{C3380CC4-5D6E-409C-BE32-E72D297353CC}">
                  <c16:uniqueId val="{0000000D-7D02-4674-9884-6ADA96243982}"/>
                </c:ext>
              </c:extLst>
            </c:dLbl>
            <c:dLbl>
              <c:idx val="4"/>
              <c:delete val="1"/>
              <c:extLst>
                <c:ext xmlns:c15="http://schemas.microsoft.com/office/drawing/2012/chart" uri="{CE6537A1-D6FC-4f65-9D91-7224C49458BB}"/>
                <c:ext xmlns:c16="http://schemas.microsoft.com/office/drawing/2014/chart" uri="{C3380CC4-5D6E-409C-BE32-E72D297353CC}">
                  <c16:uniqueId val="{0000000E-7D02-4674-9884-6ADA96243982}"/>
                </c:ext>
              </c:extLst>
            </c:dLbl>
            <c:dLbl>
              <c:idx val="8"/>
              <c:layout>
                <c:manualLayout>
                  <c:x val="0"/>
                  <c:y val="1.5349607885981779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02-4674-9884-6ADA96243982}"/>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02-4674-9884-6ADA96243982}"/>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02-4674-9884-6ADA96243982}"/>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02-4674-9884-6ADA9624398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D02-4674-9884-6ADA96243982}"/>
            </c:ext>
          </c:extLst>
        </c:ser>
        <c:dLbls>
          <c:showLegendKey val="0"/>
          <c:showVal val="1"/>
          <c:showCatName val="0"/>
          <c:showSerName val="0"/>
          <c:showPercent val="0"/>
          <c:showBubbleSize val="0"/>
        </c:dLbls>
        <c:axId val="3"/>
        <c:axId val="2"/>
      </c:scatterChart>
      <c:valAx>
        <c:axId val="3"/>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1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942C305-3226-4CB2-9BB6-7CF6273CE262}"/>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24B9A50-59D6-4F81-B6D3-EE7AFFCE1DC9}"/>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C7EC537-5D14-4EA6-8153-5ED60CE8D722}"/>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5D284DC-72E1-4DCD-A00D-8B414252BF48}"/>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7552652-5663-4097-B16E-420F619F905F}"/>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E0CC448-D326-411A-9BC1-C4B1D6C30592}"/>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8F2B126-D3F8-4FDC-98F1-A228951D0784}"/>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DF6BC3C-7A81-4A04-99C1-685665AD8E55}"/>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69225B9-A324-4AB5-8E6C-4B75954DAB4F}"/>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F850BF2-BDC1-4DC3-BA4E-0076F13DCE15}"/>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30,499
30,048
616.40
24,707,459
23,660,337
861,908
14,126,070
21,351,981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F350E76-D382-4546-A332-97CDCA4DD64C}"/>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A3A2111-BAAF-463A-BB02-F438DD2537D2}"/>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CBB0E81-49F4-4FA5-B7DB-BBD396D14385}"/>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FF433EB-D86B-4234-AD50-58940376CC5A}"/>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E1500A8-BB02-4946-B3E1-AFDF3957510F}"/>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7EC3CD7-307B-4495-9CC7-17DCF4C59E27}"/>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71E39E4-2109-4475-9036-43080406C541}"/>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4A6D5BE-76A6-41AF-855F-2D9C96207EFA}"/>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7E8422C-EC77-4CF0-A1DA-A18DB7EBB3E0}"/>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C9DE8B6-4BB5-4934-B247-345FBF8844EB}"/>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A72AC59-0F3A-4F4D-ADFE-8BA7882894D6}"/>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8097F8F-89A8-4085-AC14-049C95617E28}"/>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3316D98-F39B-4997-9501-56C830AFABCA}"/>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ACED749-D80D-4AC2-929F-1669102DED48}"/>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211A143-477E-4F7B-9D17-73D0F24C47E5}"/>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8428280-AED4-43F0-8A93-C413DA78AFEB}"/>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7EA7EE2-706F-4247-B96B-7F681A684808}"/>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CB4A3D2-D688-4F7F-ADA8-6AF03A5235B9}"/>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2C757FD-39F0-4E0E-AD7A-BA515320A731}"/>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B30CD9B-56E9-45CD-86A4-6ECF05E346B4}"/>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A6DDFF9-AE65-412A-883C-D6F5BBC620D8}"/>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CA286BB-0ADB-424D-818E-5183A04CFD2B}"/>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49A8064-DCF5-4587-866C-0972D64AE7E7}"/>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AA4BB3E-74F9-4631-AD0D-4CB3BD1D7E89}"/>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0E3AC13-1181-4E86-8F10-92E9D54B5A8C}"/>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437AE31-5FD3-4A9C-BCB6-9D214019B8FA}"/>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AC70D06-F1E5-4A2D-87E6-EAD487E5D5AA}"/>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FAE93CB-B877-4C9F-AB5F-C9651D445863}"/>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FF8A41B-025A-4E42-9452-EC3315C9DCB0}"/>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9AE801B-48E0-424F-BDAB-DA8DB6D10398}"/>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DF26F9B-F8BA-4FEA-A5F6-186BFB725F92}"/>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7D559EB-C2A9-4F41-95EF-0857683B80FA}"/>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A8D5F68-47C5-4BB0-9D5D-DE207D7661B2}"/>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2E85C07-3330-406F-A8F8-DF9B53375421}"/>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1589396-3DE2-4F33-8DDA-E62E81FC9FB6}"/>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85F7C1F-B9FD-459A-87CC-2971745BBC32}"/>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3DB1713-B749-4A47-83A1-228A350A235F}"/>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京都府内で２番目の広大な面積を有するが、山林等が多く可住面積が少ないため税収等の財政基盤が弱く、類似団体平均を下回っている。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今後も引き続き、税の徴収率の向上を中心とする歳入確保に努めるとともに、事務事業の見直しによる経常経費の削減など行政の効率化に努めることにより、財政の健全化を図る。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7FC05D2-3A2F-4438-A039-C47C1B9F8B08}"/>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51ACC6C-7D8A-4D79-A865-DE78099BC148}"/>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2984CD6-C091-4816-877C-1512AE3D0EF8}"/>
            </a:ext>
          </a:extLst>
        </xdr:cNvPr>
        <xdr:cNvCxnSpPr/>
      </xdr:nvCxnSpPr>
      <xdr:spPr>
        <a:xfrm>
          <a:off x="704850"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6824B8A1-33F9-41EC-88C4-0779278E8BEC}"/>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9F398190-A064-43B6-838F-19ADF320A4BC}"/>
            </a:ext>
          </a:extLst>
        </xdr:cNvPr>
        <xdr:cNvCxnSpPr/>
      </xdr:nvCxnSpPr>
      <xdr:spPr>
        <a:xfrm>
          <a:off x="704850"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3A5AD447-AC40-4AC6-BC01-79FDDEF9693C}"/>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B80A22D4-502B-4941-ADC7-3BD6BBDB9DBF}"/>
            </a:ext>
          </a:extLst>
        </xdr:cNvPr>
        <xdr:cNvCxnSpPr/>
      </xdr:nvCxnSpPr>
      <xdr:spPr>
        <a:xfrm>
          <a:off x="704850"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32A14554-C3D8-4AAA-A625-22DC7755416E}"/>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253218E9-BE68-4003-A2BD-90CAEEBDAAAA}"/>
            </a:ext>
          </a:extLst>
        </xdr:cNvPr>
        <xdr:cNvCxnSpPr/>
      </xdr:nvCxnSpPr>
      <xdr:spPr>
        <a:xfrm>
          <a:off x="704850"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981CC794-41D7-4149-994A-03A7E42B624E}"/>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42F45FAC-371D-468D-9E6B-AA1FFBA93BF3}"/>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E8ED4B58-63A6-4AB4-A472-6DD3A1435570}"/>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3426852A-DA74-4269-8A93-CCA2C4B2B297}"/>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71F5EC88-7357-451D-A94A-FE0B98BF6513}"/>
            </a:ext>
          </a:extLst>
        </xdr:cNvPr>
        <xdr:cNvCxnSpPr/>
      </xdr:nvCxnSpPr>
      <xdr:spPr>
        <a:xfrm flipV="1">
          <a:off x="4514850" y="6002020"/>
          <a:ext cx="0" cy="128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4E6B3B4E-7302-4A0C-9E7D-5DD1E39FBC13}"/>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DDDF5EE9-9E2A-4707-A305-A417B3A7FCE5}"/>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4DE07BA4-AAAE-429A-9353-5D3C7C8DF28B}"/>
            </a:ext>
          </a:extLst>
        </xdr:cNvPr>
        <xdr:cNvSpPr txBox="1"/>
      </xdr:nvSpPr>
      <xdr:spPr>
        <a:xfrm>
          <a:off x="4581525"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D760E881-8C6B-44DE-B3F6-16586DC16FCA}"/>
            </a:ext>
          </a:extLst>
        </xdr:cNvPr>
        <xdr:cNvCxnSpPr/>
      </xdr:nvCxnSpPr>
      <xdr:spPr>
        <a:xfrm>
          <a:off x="4429125" y="60020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C33A4376-9BB2-49E2-97B2-AD6C041E707E}"/>
            </a:ext>
          </a:extLst>
        </xdr:cNvPr>
        <xdr:cNvCxnSpPr/>
      </xdr:nvCxnSpPr>
      <xdr:spPr>
        <a:xfrm>
          <a:off x="3752850" y="70307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C0E1A36C-8339-4E9A-AACB-891A2C885C33}"/>
            </a:ext>
          </a:extLst>
        </xdr:cNvPr>
        <xdr:cNvSpPr txBox="1"/>
      </xdr:nvSpPr>
      <xdr:spPr>
        <a:xfrm>
          <a:off x="4581525" y="6678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44036104-BA88-41AB-8F45-8AAB64DF202E}"/>
            </a:ext>
          </a:extLst>
        </xdr:cNvPr>
        <xdr:cNvSpPr/>
      </xdr:nvSpPr>
      <xdr:spPr>
        <a:xfrm>
          <a:off x="4467225"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A5815837-71B2-41FF-9D3A-CF65A9B83C40}"/>
            </a:ext>
          </a:extLst>
        </xdr:cNvPr>
        <xdr:cNvCxnSpPr/>
      </xdr:nvCxnSpPr>
      <xdr:spPr>
        <a:xfrm>
          <a:off x="2943225" y="70307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A9B24BBD-897B-4A8A-8934-CD1F200DDED0}"/>
            </a:ext>
          </a:extLst>
        </xdr:cNvPr>
        <xdr:cNvSpPr/>
      </xdr:nvSpPr>
      <xdr:spPr>
        <a:xfrm>
          <a:off x="3705225"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A6220FFF-9F6E-40D0-8E18-0D837C443BED}"/>
            </a:ext>
          </a:extLst>
        </xdr:cNvPr>
        <xdr:cNvSpPr txBox="1"/>
      </xdr:nvSpPr>
      <xdr:spPr>
        <a:xfrm>
          <a:off x="3409950" y="661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C03CEC70-36E5-4D94-B6E8-BCD9BFD8FD39}"/>
            </a:ext>
          </a:extLst>
        </xdr:cNvPr>
        <xdr:cNvCxnSpPr/>
      </xdr:nvCxnSpPr>
      <xdr:spPr>
        <a:xfrm>
          <a:off x="2124075" y="7012940"/>
          <a:ext cx="8191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EE6841D6-D0AD-4CFA-9FC9-C194467A2765}"/>
            </a:ext>
          </a:extLst>
        </xdr:cNvPr>
        <xdr:cNvSpPr/>
      </xdr:nvSpPr>
      <xdr:spPr>
        <a:xfrm>
          <a:off x="2886075" y="6781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3D100A6A-ACD4-4074-AEE5-89E78F5010C3}"/>
            </a:ext>
          </a:extLst>
        </xdr:cNvPr>
        <xdr:cNvSpPr txBox="1"/>
      </xdr:nvSpPr>
      <xdr:spPr>
        <a:xfrm>
          <a:off x="260032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DA4577BB-6F65-42DD-9219-F3C87D0F525B}"/>
            </a:ext>
          </a:extLst>
        </xdr:cNvPr>
        <xdr:cNvCxnSpPr/>
      </xdr:nvCxnSpPr>
      <xdr:spPr>
        <a:xfrm>
          <a:off x="1333500" y="701294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BBF6E10A-ADE6-4616-8878-105FC785580B}"/>
            </a:ext>
          </a:extLst>
        </xdr:cNvPr>
        <xdr:cNvSpPr/>
      </xdr:nvSpPr>
      <xdr:spPr>
        <a:xfrm>
          <a:off x="2095500" y="6781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2D978A85-F4C3-4EBB-B05F-6B9B28644D32}"/>
            </a:ext>
          </a:extLst>
        </xdr:cNvPr>
        <xdr:cNvSpPr txBox="1"/>
      </xdr:nvSpPr>
      <xdr:spPr>
        <a:xfrm>
          <a:off x="178117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CAB81CBA-C7C5-4211-9D10-D7F73439088F}"/>
            </a:ext>
          </a:extLst>
        </xdr:cNvPr>
        <xdr:cNvSpPr/>
      </xdr:nvSpPr>
      <xdr:spPr>
        <a:xfrm>
          <a:off x="1285875" y="679958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7FB6CABF-8457-4BA0-B017-972E9286D2CD}"/>
            </a:ext>
          </a:extLst>
        </xdr:cNvPr>
        <xdr:cNvSpPr txBox="1"/>
      </xdr:nvSpPr>
      <xdr:spPr>
        <a:xfrm>
          <a:off x="971550" y="658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CE16066C-36F3-44F2-8C10-575B44409430}"/>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BE0D5E3-1C4C-489D-9441-9336EA84845C}"/>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85FF16B-96C6-4204-B18B-81E11E98EB4E}"/>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13145E5-B4E2-48B5-8D12-DCCCDE4C4BCF}"/>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4865E0C-5725-4F36-8B49-D7CAAD172A12}"/>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84FBB125-DF63-4CBE-8146-8FB3C29B53EB}"/>
            </a:ext>
          </a:extLst>
        </xdr:cNvPr>
        <xdr:cNvSpPr/>
      </xdr:nvSpPr>
      <xdr:spPr>
        <a:xfrm>
          <a:off x="4467225" y="69830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5377BF5-595E-46F0-80BA-5AA6DEE63B89}"/>
            </a:ext>
          </a:extLst>
        </xdr:cNvPr>
        <xdr:cNvSpPr txBox="1"/>
      </xdr:nvSpPr>
      <xdr:spPr>
        <a:xfrm>
          <a:off x="4581525" y="69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85BE2F3-3596-4279-9DA7-758E7D5126CA}"/>
            </a:ext>
          </a:extLst>
        </xdr:cNvPr>
        <xdr:cNvSpPr/>
      </xdr:nvSpPr>
      <xdr:spPr>
        <a:xfrm>
          <a:off x="3705225" y="69830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5B257420-6762-4AA0-A147-686F71FE574B}"/>
            </a:ext>
          </a:extLst>
        </xdr:cNvPr>
        <xdr:cNvSpPr txBox="1"/>
      </xdr:nvSpPr>
      <xdr:spPr>
        <a:xfrm>
          <a:off x="340995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CE3253C2-5BF8-4003-8306-17A1A51D62FD}"/>
            </a:ext>
          </a:extLst>
        </xdr:cNvPr>
        <xdr:cNvSpPr/>
      </xdr:nvSpPr>
      <xdr:spPr>
        <a:xfrm>
          <a:off x="2886075" y="69830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F62E6BB0-6E1A-4AF6-94ED-1C57726D9203}"/>
            </a:ext>
          </a:extLst>
        </xdr:cNvPr>
        <xdr:cNvSpPr txBox="1"/>
      </xdr:nvSpPr>
      <xdr:spPr>
        <a:xfrm>
          <a:off x="2600325"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5986ED77-D268-454E-8899-513554980654}"/>
            </a:ext>
          </a:extLst>
        </xdr:cNvPr>
        <xdr:cNvSpPr/>
      </xdr:nvSpPr>
      <xdr:spPr>
        <a:xfrm>
          <a:off x="2095500" y="69653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A009BD58-5078-43FE-BC41-E31C35C1C014}"/>
            </a:ext>
          </a:extLst>
        </xdr:cNvPr>
        <xdr:cNvSpPr txBox="1"/>
      </xdr:nvSpPr>
      <xdr:spPr>
        <a:xfrm>
          <a:off x="1781175"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3ADE44FE-DF15-4166-9E97-8349933474A9}"/>
            </a:ext>
          </a:extLst>
        </xdr:cNvPr>
        <xdr:cNvSpPr/>
      </xdr:nvSpPr>
      <xdr:spPr>
        <a:xfrm>
          <a:off x="1285875" y="69653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94B4522C-3216-44D1-842E-DF10FC55EE75}"/>
            </a:ext>
          </a:extLst>
        </xdr:cNvPr>
        <xdr:cNvSpPr txBox="1"/>
      </xdr:nvSpPr>
      <xdr:spPr>
        <a:xfrm>
          <a:off x="97155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39871E9C-8947-4A23-A282-D4523CA782D0}"/>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4BDB6CA8-6EA8-4077-BA33-3052A0DBD774}"/>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521F6B71-1AAB-4025-B943-E2B6FA96E8DC}"/>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FCDD9488-0CDA-4993-B1B0-186F830B8020}"/>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53909DAC-9097-46DA-9E89-2793A50238FC}"/>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F58F5FE6-362C-457A-B9A0-F09AC1AAE03E}"/>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CBA92FB5-FD32-41F6-8E71-DA1B8858E902}"/>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7C1EB6B1-686D-49FC-9F75-CD2E34FC2E09}"/>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3A7D2CCC-3F7A-4E55-A3FA-81A97B258390}"/>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73B80ACF-5214-4485-BC01-E0B6F6611E71}"/>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E9162E7-3D2C-40A9-B01D-B476359C5187}"/>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C0E01C30-7C68-479F-96B2-086F1244DB65}"/>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D2421401-4EEB-4A80-874C-CF66CF5C4650}"/>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総額や、地方特例交付金、固定資産税の減少により昨年度比6.8％悪化した。類似団体平均を3.4％上回っており、今後も義務的経費の削減に努めるなど、行財政改革への取組を通じて、経常経費の一層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634764F1-9382-413B-95A0-A5BEAC39C77A}"/>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4701DC81-58D0-4F63-B31A-A736242A9FD2}"/>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E8A5D99A-6291-4FB9-B307-A079070395D7}"/>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D5C48C52-65CB-4367-8E49-05F675EEECF2}"/>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44BD49C6-10A5-4ABF-BCCB-1F9983C71587}"/>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2C007B5-758E-4B55-B773-A7D89575AA3D}"/>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B4274248-19FC-42A6-9FAE-A23C018F5E0C}"/>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6D706CAE-7383-4700-B9CF-30CFBECC2D27}"/>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6FD308C9-FC4E-43F7-8B2C-AC8C8EF1C358}"/>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CEFA3414-8F27-4B41-A94E-3C294141676C}"/>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FFF39A12-ACCB-4DE1-B0A1-4012B4E295B7}"/>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9E0B860E-CE3C-4670-B299-E905831C1D10}"/>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BF508AD-9902-4DED-9605-EC3F4352D946}"/>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18A32F09-DCA0-4696-AA58-AC564F443A43}"/>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A3328049-2907-4500-8C1F-E5381EED62CF}"/>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4E1C6EC-6EB1-4E46-9740-B0F9BD664AB4}"/>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E12D82B-CFF5-4CC7-8D6A-5A8F56991284}"/>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EA66A0B-3B6F-42B9-8141-F206933B3DC7}"/>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BA497396-B389-42FA-B33C-21CFCB3482AB}"/>
            </a:ext>
          </a:extLst>
        </xdr:cNvPr>
        <xdr:cNvCxnSpPr/>
      </xdr:nvCxnSpPr>
      <xdr:spPr>
        <a:xfrm flipV="1">
          <a:off x="4514850" y="9470390"/>
          <a:ext cx="0" cy="1333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73E9E155-1164-4B74-895A-66BC59F9D4A1}"/>
            </a:ext>
          </a:extLst>
        </xdr:cNvPr>
        <xdr:cNvSpPr txBox="1"/>
      </xdr:nvSpPr>
      <xdr:spPr>
        <a:xfrm>
          <a:off x="4581525" y="1077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75CDFBC4-4FF7-4FF6-B8AC-8CE3139D4CF2}"/>
            </a:ext>
          </a:extLst>
        </xdr:cNvPr>
        <xdr:cNvCxnSpPr/>
      </xdr:nvCxnSpPr>
      <xdr:spPr>
        <a:xfrm>
          <a:off x="4429125" y="108040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D21BAFB9-BDC6-45E3-94B5-62047B5BF17E}"/>
            </a:ext>
          </a:extLst>
        </xdr:cNvPr>
        <xdr:cNvSpPr txBox="1"/>
      </xdr:nvSpPr>
      <xdr:spPr>
        <a:xfrm>
          <a:off x="4581525" y="922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ED7D1146-8887-4132-8AD9-387DA53727D3}"/>
            </a:ext>
          </a:extLst>
        </xdr:cNvPr>
        <xdr:cNvCxnSpPr/>
      </xdr:nvCxnSpPr>
      <xdr:spPr>
        <a:xfrm>
          <a:off x="4429125" y="94703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61</xdr:row>
      <xdr:rowOff>15966</xdr:rowOff>
    </xdr:to>
    <xdr:cxnSp macro="">
      <xdr:nvCxnSpPr>
        <xdr:cNvPr id="132" name="直線コネクタ 131">
          <a:extLst>
            <a:ext uri="{FF2B5EF4-FFF2-40B4-BE49-F238E27FC236}">
              <a16:creationId xmlns:a16="http://schemas.microsoft.com/office/drawing/2014/main" id="{F9CFD7CB-40CA-4B68-B228-CD11BB137AF6}"/>
            </a:ext>
          </a:extLst>
        </xdr:cNvPr>
        <xdr:cNvCxnSpPr/>
      </xdr:nvCxnSpPr>
      <xdr:spPr>
        <a:xfrm>
          <a:off x="3752850" y="9674860"/>
          <a:ext cx="762000" cy="2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4FC604D3-C3BD-464E-A6AB-659360160177}"/>
            </a:ext>
          </a:extLst>
        </xdr:cNvPr>
        <xdr:cNvSpPr txBox="1"/>
      </xdr:nvSpPr>
      <xdr:spPr>
        <a:xfrm>
          <a:off x="4581525" y="9589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263C743A-5F3A-4862-AD3F-8CE2E9D9CF1F}"/>
            </a:ext>
          </a:extLst>
        </xdr:cNvPr>
        <xdr:cNvSpPr/>
      </xdr:nvSpPr>
      <xdr:spPr>
        <a:xfrm>
          <a:off x="4467225" y="97349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115026</xdr:rowOff>
    </xdr:to>
    <xdr:cxnSp macro="">
      <xdr:nvCxnSpPr>
        <xdr:cNvPr id="135" name="直線コネクタ 134">
          <a:extLst>
            <a:ext uri="{FF2B5EF4-FFF2-40B4-BE49-F238E27FC236}">
              <a16:creationId xmlns:a16="http://schemas.microsoft.com/office/drawing/2014/main" id="{05AF224D-D14B-4A93-8893-05AF50E03877}"/>
            </a:ext>
          </a:extLst>
        </xdr:cNvPr>
        <xdr:cNvCxnSpPr/>
      </xdr:nvCxnSpPr>
      <xdr:spPr>
        <a:xfrm flipV="1">
          <a:off x="2943225" y="9674860"/>
          <a:ext cx="809625" cy="1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4901D32D-DBED-4AA7-8C70-A9542FDB1171}"/>
            </a:ext>
          </a:extLst>
        </xdr:cNvPr>
        <xdr:cNvSpPr/>
      </xdr:nvSpPr>
      <xdr:spPr>
        <a:xfrm>
          <a:off x="3705225" y="96134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F87BDE29-0ADE-44E4-9044-7F52B4F81D33}"/>
            </a:ext>
          </a:extLst>
        </xdr:cNvPr>
        <xdr:cNvSpPr txBox="1"/>
      </xdr:nvSpPr>
      <xdr:spPr>
        <a:xfrm>
          <a:off x="3409950" y="939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61</xdr:row>
      <xdr:rowOff>22860</xdr:rowOff>
    </xdr:to>
    <xdr:cxnSp macro="">
      <xdr:nvCxnSpPr>
        <xdr:cNvPr id="138" name="直線コネクタ 137">
          <a:extLst>
            <a:ext uri="{FF2B5EF4-FFF2-40B4-BE49-F238E27FC236}">
              <a16:creationId xmlns:a16="http://schemas.microsoft.com/office/drawing/2014/main" id="{6DE4E0D5-DC88-4CF2-A936-5E2A3B8E6C21}"/>
            </a:ext>
          </a:extLst>
        </xdr:cNvPr>
        <xdr:cNvCxnSpPr/>
      </xdr:nvCxnSpPr>
      <xdr:spPr>
        <a:xfrm flipV="1">
          <a:off x="2124075" y="9830526"/>
          <a:ext cx="81915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D794BBD0-EC16-4ED2-BE06-3332D9F326B8}"/>
            </a:ext>
          </a:extLst>
        </xdr:cNvPr>
        <xdr:cNvSpPr/>
      </xdr:nvSpPr>
      <xdr:spPr>
        <a:xfrm>
          <a:off x="2886075" y="97449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FA6C31C7-8133-4D9C-9CCB-95EEC9B36579}"/>
            </a:ext>
          </a:extLst>
        </xdr:cNvPr>
        <xdr:cNvSpPr txBox="1"/>
      </xdr:nvSpPr>
      <xdr:spPr>
        <a:xfrm>
          <a:off x="2600325" y="953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9072</xdr:rowOff>
    </xdr:from>
    <xdr:to>
      <xdr:col>11</xdr:col>
      <xdr:colOff>31750</xdr:colOff>
      <xdr:row>61</xdr:row>
      <xdr:rowOff>22860</xdr:rowOff>
    </xdr:to>
    <xdr:cxnSp macro="">
      <xdr:nvCxnSpPr>
        <xdr:cNvPr id="141" name="直線コネクタ 140">
          <a:extLst>
            <a:ext uri="{FF2B5EF4-FFF2-40B4-BE49-F238E27FC236}">
              <a16:creationId xmlns:a16="http://schemas.microsoft.com/office/drawing/2014/main" id="{B1639503-14ED-43E7-A409-610B7ED3D0D6}"/>
            </a:ext>
          </a:extLst>
        </xdr:cNvPr>
        <xdr:cNvCxnSpPr/>
      </xdr:nvCxnSpPr>
      <xdr:spPr>
        <a:xfrm>
          <a:off x="1333500" y="9889672"/>
          <a:ext cx="790575"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BF4F11A1-B5A1-42E6-89F9-83D0F1261C37}"/>
            </a:ext>
          </a:extLst>
        </xdr:cNvPr>
        <xdr:cNvSpPr/>
      </xdr:nvSpPr>
      <xdr:spPr>
        <a:xfrm>
          <a:off x="2095500" y="97799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AF2B307B-ACA6-4F81-ADB4-2698429D5FE0}"/>
            </a:ext>
          </a:extLst>
        </xdr:cNvPr>
        <xdr:cNvSpPr txBox="1"/>
      </xdr:nvSpPr>
      <xdr:spPr>
        <a:xfrm>
          <a:off x="1781175" y="956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C7F61E3-8F98-4CEE-9D10-32B84676C695}"/>
            </a:ext>
          </a:extLst>
        </xdr:cNvPr>
        <xdr:cNvSpPr/>
      </xdr:nvSpPr>
      <xdr:spPr>
        <a:xfrm>
          <a:off x="1285875" y="97622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7FC5AFA-53A8-4354-A2DA-A59E400F83DF}"/>
            </a:ext>
          </a:extLst>
        </xdr:cNvPr>
        <xdr:cNvSpPr txBox="1"/>
      </xdr:nvSpPr>
      <xdr:spPr>
        <a:xfrm>
          <a:off x="971550" y="954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74590B5-5B86-4040-BAE3-9A67508687EB}"/>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77D00EA-C8B7-4309-A55C-B4C84127262D}"/>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199891A-8E6A-47CF-B409-CBAF0E39C704}"/>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C5E0C59-88E0-4E70-B881-B88899109363}"/>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04ACDF4-49EC-43BA-93A4-4C584D073096}"/>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136616</xdr:rowOff>
    </xdr:from>
    <xdr:to>
      <xdr:col>23</xdr:col>
      <xdr:colOff>184150</xdr:colOff>
      <xdr:row>61</xdr:row>
      <xdr:rowOff>66766</xdr:rowOff>
    </xdr:to>
    <xdr:sp macro="" textlink="">
      <xdr:nvSpPr>
        <xdr:cNvPr id="151" name="楕円 150">
          <a:extLst>
            <a:ext uri="{FF2B5EF4-FFF2-40B4-BE49-F238E27FC236}">
              <a16:creationId xmlns:a16="http://schemas.microsoft.com/office/drawing/2014/main" id="{7D1336C6-EBD3-42AE-807E-226500D296CA}"/>
            </a:ext>
          </a:extLst>
        </xdr:cNvPr>
        <xdr:cNvSpPr/>
      </xdr:nvSpPr>
      <xdr:spPr>
        <a:xfrm>
          <a:off x="4467225" y="985529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108693</xdr:rowOff>
    </xdr:from>
    <xdr:ext cx="762000" cy="259045"/>
    <xdr:sp macro="" textlink="">
      <xdr:nvSpPr>
        <xdr:cNvPr id="152" name="財政構造の弾力性該当値テキスト">
          <a:extLst>
            <a:ext uri="{FF2B5EF4-FFF2-40B4-BE49-F238E27FC236}">
              <a16:creationId xmlns:a16="http://schemas.microsoft.com/office/drawing/2014/main" id="{3E950F54-BD5B-4A30-9371-AB2F8DB7FFF1}"/>
            </a:ext>
          </a:extLst>
        </xdr:cNvPr>
        <xdr:cNvSpPr txBox="1"/>
      </xdr:nvSpPr>
      <xdr:spPr>
        <a:xfrm>
          <a:off x="4581525" y="98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a:extLst>
            <a:ext uri="{FF2B5EF4-FFF2-40B4-BE49-F238E27FC236}">
              <a16:creationId xmlns:a16="http://schemas.microsoft.com/office/drawing/2014/main" id="{75B7B2F1-B199-4D20-BFE5-230806BDDF9F}"/>
            </a:ext>
          </a:extLst>
        </xdr:cNvPr>
        <xdr:cNvSpPr/>
      </xdr:nvSpPr>
      <xdr:spPr>
        <a:xfrm>
          <a:off x="3705225" y="96272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160037</xdr:rowOff>
    </xdr:from>
    <xdr:ext cx="736600" cy="259045"/>
    <xdr:sp macro="" textlink="">
      <xdr:nvSpPr>
        <xdr:cNvPr id="154" name="テキスト ボックス 153">
          <a:extLst>
            <a:ext uri="{FF2B5EF4-FFF2-40B4-BE49-F238E27FC236}">
              <a16:creationId xmlns:a16="http://schemas.microsoft.com/office/drawing/2014/main" id="{03870CA2-AF82-40A6-95B2-7267704EBE6A}"/>
            </a:ext>
          </a:extLst>
        </xdr:cNvPr>
        <xdr:cNvSpPr txBox="1"/>
      </xdr:nvSpPr>
      <xdr:spPr>
        <a:xfrm>
          <a:off x="340995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5" name="楕円 154">
          <a:extLst>
            <a:ext uri="{FF2B5EF4-FFF2-40B4-BE49-F238E27FC236}">
              <a16:creationId xmlns:a16="http://schemas.microsoft.com/office/drawing/2014/main" id="{710BC7B7-65CA-40A3-B82C-51171BAC1716}"/>
            </a:ext>
          </a:extLst>
        </xdr:cNvPr>
        <xdr:cNvSpPr/>
      </xdr:nvSpPr>
      <xdr:spPr>
        <a:xfrm>
          <a:off x="2886075" y="97829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150603</xdr:rowOff>
    </xdr:from>
    <xdr:ext cx="762000" cy="259045"/>
    <xdr:sp macro="" textlink="">
      <xdr:nvSpPr>
        <xdr:cNvPr id="156" name="テキスト ボックス 155">
          <a:extLst>
            <a:ext uri="{FF2B5EF4-FFF2-40B4-BE49-F238E27FC236}">
              <a16:creationId xmlns:a16="http://schemas.microsoft.com/office/drawing/2014/main" id="{5C3F678B-737E-4609-9137-88DE2E856192}"/>
            </a:ext>
          </a:extLst>
        </xdr:cNvPr>
        <xdr:cNvSpPr txBox="1"/>
      </xdr:nvSpPr>
      <xdr:spPr>
        <a:xfrm>
          <a:off x="2600325" y="986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a:extLst>
            <a:ext uri="{FF2B5EF4-FFF2-40B4-BE49-F238E27FC236}">
              <a16:creationId xmlns:a16="http://schemas.microsoft.com/office/drawing/2014/main" id="{2620F0F8-B098-40CA-972C-51511D671A6C}"/>
            </a:ext>
          </a:extLst>
        </xdr:cNvPr>
        <xdr:cNvSpPr/>
      </xdr:nvSpPr>
      <xdr:spPr>
        <a:xfrm>
          <a:off x="2095500" y="9855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58" name="テキスト ボックス 157">
          <a:extLst>
            <a:ext uri="{FF2B5EF4-FFF2-40B4-BE49-F238E27FC236}">
              <a16:creationId xmlns:a16="http://schemas.microsoft.com/office/drawing/2014/main" id="{D6908932-72BC-4377-A7DC-16B9E9E756A4}"/>
            </a:ext>
          </a:extLst>
        </xdr:cNvPr>
        <xdr:cNvSpPr txBox="1"/>
      </xdr:nvSpPr>
      <xdr:spPr>
        <a:xfrm>
          <a:off x="1781175" y="99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129722</xdr:rowOff>
    </xdr:from>
    <xdr:to>
      <xdr:col>7</xdr:col>
      <xdr:colOff>31750</xdr:colOff>
      <xdr:row>61</xdr:row>
      <xdr:rowOff>59872</xdr:rowOff>
    </xdr:to>
    <xdr:sp macro="" textlink="">
      <xdr:nvSpPr>
        <xdr:cNvPr id="159" name="楕円 158">
          <a:extLst>
            <a:ext uri="{FF2B5EF4-FFF2-40B4-BE49-F238E27FC236}">
              <a16:creationId xmlns:a16="http://schemas.microsoft.com/office/drawing/2014/main" id="{AA841CDC-F5F2-400A-AF38-79BA995D590D}"/>
            </a:ext>
          </a:extLst>
        </xdr:cNvPr>
        <xdr:cNvSpPr/>
      </xdr:nvSpPr>
      <xdr:spPr>
        <a:xfrm>
          <a:off x="1285875" y="98420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44649</xdr:rowOff>
    </xdr:from>
    <xdr:ext cx="762000" cy="259045"/>
    <xdr:sp macro="" textlink="">
      <xdr:nvSpPr>
        <xdr:cNvPr id="160" name="テキスト ボックス 159">
          <a:extLst>
            <a:ext uri="{FF2B5EF4-FFF2-40B4-BE49-F238E27FC236}">
              <a16:creationId xmlns:a16="http://schemas.microsoft.com/office/drawing/2014/main" id="{8FC1BE72-C8BE-40D4-8463-1F18DFF2EA55}"/>
            </a:ext>
          </a:extLst>
        </xdr:cNvPr>
        <xdr:cNvSpPr txBox="1"/>
      </xdr:nvSpPr>
      <xdr:spPr>
        <a:xfrm>
          <a:off x="971550" y="992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48B1C25-44EB-47E9-9F2A-BCF62BD59DE6}"/>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44A36B2-9332-4A4A-A915-23270913D157}"/>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D21C01D-6CFC-4B98-9AD2-DEF0E0B76C2E}"/>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1EB6F72-AB3E-4711-A722-7ABC08C9AF15}"/>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BE997A3-4939-4ABF-BCA9-E88CE6673407}"/>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CA3A8E8-8C7D-46E6-8639-32684D48E63A}"/>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D9D66B44-020F-479D-AE31-6D7CD1F1D09B}"/>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39220DED-07D7-42F4-8AE6-D4FCC2FA3AE4}"/>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6F6ABC42-54FB-4A8E-9A22-CC238768B3D0}"/>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B9AF3C4-D22B-4306-A867-739E5D655A8B}"/>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D102096B-657D-4A70-9AAD-F9984C5CE1D7}"/>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C0C7C4C-DFF5-4CC8-BEF8-82FB140E6D6F}"/>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BD2534B-A1EA-4B5C-A048-4CBEA60E04A8}"/>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合併により類似する施設を多数保有しており、その維持管理に費用がかかっていること、また、保育所など直営施設の運営にかかる会計年度任用職員等の人件費に費用がかかっているためである。施設の統廃合や民営化など、公共施設の適正管理に努め、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240D3856-DA7F-4B32-9C84-59EEBFE7EBB2}"/>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075605D-143B-4E16-AD1B-E279E73C22F8}"/>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9A023A9-DEBA-4996-91B6-CC96B4288C92}"/>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703215B7-8188-466B-90B2-36B697D03847}"/>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9D954D62-AA4B-4BF1-8F1F-769C3D477E63}"/>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D75D8C71-4E0C-4C9A-85D7-C45849BB5321}"/>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C941F80D-A925-4D9B-A333-790CD904BB5F}"/>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69CFC2F9-AA88-4109-9391-2D641C3DC594}"/>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9D2DB846-9C47-4E3B-971A-450208597F84}"/>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DB354802-9AE8-4ADE-86E6-4A4463DC075E}"/>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BEE86718-3D92-4197-A9EF-B8CBE6A95263}"/>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B6978B2A-EADD-4F82-91EF-1EA37C21453C}"/>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E57802F3-94A2-4827-A0BA-5D22C81ECA31}"/>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542D7C54-6C55-4D8E-BFD0-4E2B1F203BE4}"/>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2C685036-EC67-4A3A-9750-506226555933}"/>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E0FE436A-9854-47A9-B56A-8F001465B8D7}"/>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F2C6B651-C5A3-4A19-A7F1-B2F26780F6FB}"/>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A7951210-B21F-4DFA-AF76-04D1B68DA823}"/>
            </a:ext>
          </a:extLst>
        </xdr:cNvPr>
        <xdr:cNvCxnSpPr/>
      </xdr:nvCxnSpPr>
      <xdr:spPr>
        <a:xfrm flipV="1">
          <a:off x="4514850" y="13180019"/>
          <a:ext cx="0" cy="120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13B59396-DCC4-4C87-A650-82003D1151AF}"/>
            </a:ext>
          </a:extLst>
        </xdr:cNvPr>
        <xdr:cNvSpPr txBox="1"/>
      </xdr:nvSpPr>
      <xdr:spPr>
        <a:xfrm>
          <a:off x="4581525" y="1435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EB3498DB-DD2C-4E58-AB25-F7444A5D53DD}"/>
            </a:ext>
          </a:extLst>
        </xdr:cNvPr>
        <xdr:cNvCxnSpPr/>
      </xdr:nvCxnSpPr>
      <xdr:spPr>
        <a:xfrm>
          <a:off x="4429125" y="1438351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6862AD67-799A-485F-8392-77B3CACE00D1}"/>
            </a:ext>
          </a:extLst>
        </xdr:cNvPr>
        <xdr:cNvSpPr txBox="1"/>
      </xdr:nvSpPr>
      <xdr:spPr>
        <a:xfrm>
          <a:off x="4581525" y="1293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56559567-77F8-4C9A-A449-6E8CCB4EEBEC}"/>
            </a:ext>
          </a:extLst>
        </xdr:cNvPr>
        <xdr:cNvCxnSpPr/>
      </xdr:nvCxnSpPr>
      <xdr:spPr>
        <a:xfrm>
          <a:off x="4429125" y="131800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93573</xdr:rowOff>
    </xdr:from>
    <xdr:to>
      <xdr:col>23</xdr:col>
      <xdr:colOff>133350</xdr:colOff>
      <xdr:row>82</xdr:row>
      <xdr:rowOff>110900</xdr:rowOff>
    </xdr:to>
    <xdr:cxnSp macro="">
      <xdr:nvCxnSpPr>
        <xdr:cNvPr id="196" name="直線コネクタ 195">
          <a:extLst>
            <a:ext uri="{FF2B5EF4-FFF2-40B4-BE49-F238E27FC236}">
              <a16:creationId xmlns:a16="http://schemas.microsoft.com/office/drawing/2014/main" id="{55B65515-E580-4D82-B53B-9A6C3DA220AF}"/>
            </a:ext>
          </a:extLst>
        </xdr:cNvPr>
        <xdr:cNvCxnSpPr/>
      </xdr:nvCxnSpPr>
      <xdr:spPr>
        <a:xfrm flipV="1">
          <a:off x="3752850" y="13371423"/>
          <a:ext cx="762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874695FA-0F05-446D-83DA-DBE3599C816B}"/>
            </a:ext>
          </a:extLst>
        </xdr:cNvPr>
        <xdr:cNvSpPr txBox="1"/>
      </xdr:nvSpPr>
      <xdr:spPr>
        <a:xfrm>
          <a:off x="4581525" y="1313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5932D047-DCCE-4F5B-A9C8-53CB905AC321}"/>
            </a:ext>
          </a:extLst>
        </xdr:cNvPr>
        <xdr:cNvSpPr/>
      </xdr:nvSpPr>
      <xdr:spPr>
        <a:xfrm>
          <a:off x="4467225" y="132791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85154</xdr:rowOff>
    </xdr:from>
    <xdr:to>
      <xdr:col>19</xdr:col>
      <xdr:colOff>133350</xdr:colOff>
      <xdr:row>82</xdr:row>
      <xdr:rowOff>110900</xdr:rowOff>
    </xdr:to>
    <xdr:cxnSp macro="">
      <xdr:nvCxnSpPr>
        <xdr:cNvPr id="199" name="直線コネクタ 198">
          <a:extLst>
            <a:ext uri="{FF2B5EF4-FFF2-40B4-BE49-F238E27FC236}">
              <a16:creationId xmlns:a16="http://schemas.microsoft.com/office/drawing/2014/main" id="{28A648A0-BBAA-431C-8884-BEEBA98CB05A}"/>
            </a:ext>
          </a:extLst>
        </xdr:cNvPr>
        <xdr:cNvCxnSpPr/>
      </xdr:nvCxnSpPr>
      <xdr:spPr>
        <a:xfrm>
          <a:off x="2943225" y="13366179"/>
          <a:ext cx="809625" cy="1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2DFD6EEC-87E1-4943-8CF1-CDEF1590FB43}"/>
            </a:ext>
          </a:extLst>
        </xdr:cNvPr>
        <xdr:cNvSpPr/>
      </xdr:nvSpPr>
      <xdr:spPr>
        <a:xfrm>
          <a:off x="3705225" y="132803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6271C7A2-215C-4A00-9363-03D200B93D2B}"/>
            </a:ext>
          </a:extLst>
        </xdr:cNvPr>
        <xdr:cNvSpPr txBox="1"/>
      </xdr:nvSpPr>
      <xdr:spPr>
        <a:xfrm>
          <a:off x="3409950" y="1305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43535</xdr:rowOff>
    </xdr:from>
    <xdr:to>
      <xdr:col>15</xdr:col>
      <xdr:colOff>82550</xdr:colOff>
      <xdr:row>82</xdr:row>
      <xdr:rowOff>85154</xdr:rowOff>
    </xdr:to>
    <xdr:cxnSp macro="">
      <xdr:nvCxnSpPr>
        <xdr:cNvPr id="202" name="直線コネクタ 201">
          <a:extLst>
            <a:ext uri="{FF2B5EF4-FFF2-40B4-BE49-F238E27FC236}">
              <a16:creationId xmlns:a16="http://schemas.microsoft.com/office/drawing/2014/main" id="{68D4A61B-55BF-47BB-AED1-F40F9E6D697E}"/>
            </a:ext>
          </a:extLst>
        </xdr:cNvPr>
        <xdr:cNvCxnSpPr/>
      </xdr:nvCxnSpPr>
      <xdr:spPr>
        <a:xfrm>
          <a:off x="2124075" y="13324560"/>
          <a:ext cx="819150" cy="4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DE417C4D-920E-4EE9-9489-20C7021D59A3}"/>
            </a:ext>
          </a:extLst>
        </xdr:cNvPr>
        <xdr:cNvSpPr/>
      </xdr:nvSpPr>
      <xdr:spPr>
        <a:xfrm>
          <a:off x="2886075" y="132602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EFDDF461-BB2C-436A-8E8E-B6857384D1D4}"/>
            </a:ext>
          </a:extLst>
        </xdr:cNvPr>
        <xdr:cNvSpPr txBox="1"/>
      </xdr:nvSpPr>
      <xdr:spPr>
        <a:xfrm>
          <a:off x="2600325" y="1303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36672</xdr:rowOff>
    </xdr:from>
    <xdr:to>
      <xdr:col>11</xdr:col>
      <xdr:colOff>31750</xdr:colOff>
      <xdr:row>82</xdr:row>
      <xdr:rowOff>43535</xdr:rowOff>
    </xdr:to>
    <xdr:cxnSp macro="">
      <xdr:nvCxnSpPr>
        <xdr:cNvPr id="205" name="直線コネクタ 204">
          <a:extLst>
            <a:ext uri="{FF2B5EF4-FFF2-40B4-BE49-F238E27FC236}">
              <a16:creationId xmlns:a16="http://schemas.microsoft.com/office/drawing/2014/main" id="{2F7E78A1-13A6-4DE0-B7C4-18DED2F2F707}"/>
            </a:ext>
          </a:extLst>
        </xdr:cNvPr>
        <xdr:cNvCxnSpPr/>
      </xdr:nvCxnSpPr>
      <xdr:spPr>
        <a:xfrm>
          <a:off x="1333500" y="13314522"/>
          <a:ext cx="790575"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C57FCC18-5EC0-419A-8E8F-61AF92DA1292}"/>
            </a:ext>
          </a:extLst>
        </xdr:cNvPr>
        <xdr:cNvSpPr/>
      </xdr:nvSpPr>
      <xdr:spPr>
        <a:xfrm>
          <a:off x="2095500" y="13228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86811DB4-A62B-47D5-AADF-12FB3F291E7E}"/>
            </a:ext>
          </a:extLst>
        </xdr:cNvPr>
        <xdr:cNvSpPr txBox="1"/>
      </xdr:nvSpPr>
      <xdr:spPr>
        <a:xfrm>
          <a:off x="1781175" y="1300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5B4B3161-D969-452D-911C-E066A3AB5343}"/>
            </a:ext>
          </a:extLst>
        </xdr:cNvPr>
        <xdr:cNvSpPr/>
      </xdr:nvSpPr>
      <xdr:spPr>
        <a:xfrm>
          <a:off x="1285875" y="1322121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496D9095-B4BF-4C5C-AB96-34288AC4A117}"/>
            </a:ext>
          </a:extLst>
        </xdr:cNvPr>
        <xdr:cNvSpPr txBox="1"/>
      </xdr:nvSpPr>
      <xdr:spPr>
        <a:xfrm>
          <a:off x="971550" y="1299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F0CFCCB-7B31-48E8-98D0-8BDEB485F269}"/>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CFD2E29-1700-48F3-BA43-FCC9FA98CFCD}"/>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067B2B7-51DD-41B3-AD84-2C4510C0DBF0}"/>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59129CA-E2A4-4946-987D-CAF91390A346}"/>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6CBD8F3-D79E-4A47-9A0A-3B8C67CECAAB}"/>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42773</xdr:rowOff>
    </xdr:from>
    <xdr:to>
      <xdr:col>23</xdr:col>
      <xdr:colOff>184150</xdr:colOff>
      <xdr:row>82</xdr:row>
      <xdr:rowOff>144373</xdr:rowOff>
    </xdr:to>
    <xdr:sp macro="" textlink="">
      <xdr:nvSpPr>
        <xdr:cNvPr id="215" name="楕円 214">
          <a:extLst>
            <a:ext uri="{FF2B5EF4-FFF2-40B4-BE49-F238E27FC236}">
              <a16:creationId xmlns:a16="http://schemas.microsoft.com/office/drawing/2014/main" id="{2BFB2C54-C7B7-4B94-9A3E-0E363DCF0CBF}"/>
            </a:ext>
          </a:extLst>
        </xdr:cNvPr>
        <xdr:cNvSpPr/>
      </xdr:nvSpPr>
      <xdr:spPr>
        <a:xfrm>
          <a:off x="4467225" y="133237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14850</xdr:rowOff>
    </xdr:from>
    <xdr:ext cx="762000" cy="259045"/>
    <xdr:sp macro="" textlink="">
      <xdr:nvSpPr>
        <xdr:cNvPr id="216" name="人件費・物件費等の状況該当値テキスト">
          <a:extLst>
            <a:ext uri="{FF2B5EF4-FFF2-40B4-BE49-F238E27FC236}">
              <a16:creationId xmlns:a16="http://schemas.microsoft.com/office/drawing/2014/main" id="{CF69E14E-4424-4CE4-B402-AEB67CB561F3}"/>
            </a:ext>
          </a:extLst>
        </xdr:cNvPr>
        <xdr:cNvSpPr txBox="1"/>
      </xdr:nvSpPr>
      <xdr:spPr>
        <a:xfrm>
          <a:off x="4581525" y="132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60100</xdr:rowOff>
    </xdr:from>
    <xdr:to>
      <xdr:col>19</xdr:col>
      <xdr:colOff>184150</xdr:colOff>
      <xdr:row>82</xdr:row>
      <xdr:rowOff>161700</xdr:rowOff>
    </xdr:to>
    <xdr:sp macro="" textlink="">
      <xdr:nvSpPr>
        <xdr:cNvPr id="217" name="楕円 216">
          <a:extLst>
            <a:ext uri="{FF2B5EF4-FFF2-40B4-BE49-F238E27FC236}">
              <a16:creationId xmlns:a16="http://schemas.microsoft.com/office/drawing/2014/main" id="{14AAC92E-4281-4C88-A4F1-480CA18A6319}"/>
            </a:ext>
          </a:extLst>
        </xdr:cNvPr>
        <xdr:cNvSpPr/>
      </xdr:nvSpPr>
      <xdr:spPr>
        <a:xfrm>
          <a:off x="3705225" y="13337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146477</xdr:rowOff>
    </xdr:from>
    <xdr:ext cx="736600" cy="259045"/>
    <xdr:sp macro="" textlink="">
      <xdr:nvSpPr>
        <xdr:cNvPr id="218" name="テキスト ボックス 217">
          <a:extLst>
            <a:ext uri="{FF2B5EF4-FFF2-40B4-BE49-F238E27FC236}">
              <a16:creationId xmlns:a16="http://schemas.microsoft.com/office/drawing/2014/main" id="{5F52CC4A-700C-4FBC-96C1-842114B22BA4}"/>
            </a:ext>
          </a:extLst>
        </xdr:cNvPr>
        <xdr:cNvSpPr txBox="1"/>
      </xdr:nvSpPr>
      <xdr:spPr>
        <a:xfrm>
          <a:off x="3409950" y="13421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34354</xdr:rowOff>
    </xdr:from>
    <xdr:to>
      <xdr:col>15</xdr:col>
      <xdr:colOff>133350</xdr:colOff>
      <xdr:row>82</xdr:row>
      <xdr:rowOff>135954</xdr:rowOff>
    </xdr:to>
    <xdr:sp macro="" textlink="">
      <xdr:nvSpPr>
        <xdr:cNvPr id="219" name="楕円 218">
          <a:extLst>
            <a:ext uri="{FF2B5EF4-FFF2-40B4-BE49-F238E27FC236}">
              <a16:creationId xmlns:a16="http://schemas.microsoft.com/office/drawing/2014/main" id="{BC6DF625-D402-4382-934A-6C2F04BA5CB6}"/>
            </a:ext>
          </a:extLst>
        </xdr:cNvPr>
        <xdr:cNvSpPr/>
      </xdr:nvSpPr>
      <xdr:spPr>
        <a:xfrm>
          <a:off x="2886075" y="133090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120731</xdr:rowOff>
    </xdr:from>
    <xdr:ext cx="762000" cy="259045"/>
    <xdr:sp macro="" textlink="">
      <xdr:nvSpPr>
        <xdr:cNvPr id="220" name="テキスト ボックス 219">
          <a:extLst>
            <a:ext uri="{FF2B5EF4-FFF2-40B4-BE49-F238E27FC236}">
              <a16:creationId xmlns:a16="http://schemas.microsoft.com/office/drawing/2014/main" id="{5897742E-CF38-4DF8-A226-BDE4CBA83895}"/>
            </a:ext>
          </a:extLst>
        </xdr:cNvPr>
        <xdr:cNvSpPr txBox="1"/>
      </xdr:nvSpPr>
      <xdr:spPr>
        <a:xfrm>
          <a:off x="2600325" y="1340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164185</xdr:rowOff>
    </xdr:from>
    <xdr:to>
      <xdr:col>11</xdr:col>
      <xdr:colOff>82550</xdr:colOff>
      <xdr:row>82</xdr:row>
      <xdr:rowOff>94335</xdr:rowOff>
    </xdr:to>
    <xdr:sp macro="" textlink="">
      <xdr:nvSpPr>
        <xdr:cNvPr id="221" name="楕円 220">
          <a:extLst>
            <a:ext uri="{FF2B5EF4-FFF2-40B4-BE49-F238E27FC236}">
              <a16:creationId xmlns:a16="http://schemas.microsoft.com/office/drawing/2014/main" id="{A1ECE00E-2EF1-45FC-BAA5-FC517714D553}"/>
            </a:ext>
          </a:extLst>
        </xdr:cNvPr>
        <xdr:cNvSpPr/>
      </xdr:nvSpPr>
      <xdr:spPr>
        <a:xfrm>
          <a:off x="2095500" y="132769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79112</xdr:rowOff>
    </xdr:from>
    <xdr:ext cx="762000" cy="259045"/>
    <xdr:sp macro="" textlink="">
      <xdr:nvSpPr>
        <xdr:cNvPr id="222" name="テキスト ボックス 221">
          <a:extLst>
            <a:ext uri="{FF2B5EF4-FFF2-40B4-BE49-F238E27FC236}">
              <a16:creationId xmlns:a16="http://schemas.microsoft.com/office/drawing/2014/main" id="{6983DEB2-3C8B-46B2-83DE-9463C5A7E36A}"/>
            </a:ext>
          </a:extLst>
        </xdr:cNvPr>
        <xdr:cNvSpPr txBox="1"/>
      </xdr:nvSpPr>
      <xdr:spPr>
        <a:xfrm>
          <a:off x="1781175" y="1335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157322</xdr:rowOff>
    </xdr:from>
    <xdr:to>
      <xdr:col>7</xdr:col>
      <xdr:colOff>31750</xdr:colOff>
      <xdr:row>82</xdr:row>
      <xdr:rowOff>87472</xdr:rowOff>
    </xdr:to>
    <xdr:sp macro="" textlink="">
      <xdr:nvSpPr>
        <xdr:cNvPr id="223" name="楕円 222">
          <a:extLst>
            <a:ext uri="{FF2B5EF4-FFF2-40B4-BE49-F238E27FC236}">
              <a16:creationId xmlns:a16="http://schemas.microsoft.com/office/drawing/2014/main" id="{3A88ED64-BAD3-4AD7-8CE1-06E0AAEFBD92}"/>
            </a:ext>
          </a:extLst>
        </xdr:cNvPr>
        <xdr:cNvSpPr/>
      </xdr:nvSpPr>
      <xdr:spPr>
        <a:xfrm>
          <a:off x="1285875" y="1327642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72249</xdr:rowOff>
    </xdr:from>
    <xdr:ext cx="762000" cy="259045"/>
    <xdr:sp macro="" textlink="">
      <xdr:nvSpPr>
        <xdr:cNvPr id="224" name="テキスト ボックス 223">
          <a:extLst>
            <a:ext uri="{FF2B5EF4-FFF2-40B4-BE49-F238E27FC236}">
              <a16:creationId xmlns:a16="http://schemas.microsoft.com/office/drawing/2014/main" id="{88DCCA5F-35EB-4C8F-9220-B79A7A344D2A}"/>
            </a:ext>
          </a:extLst>
        </xdr:cNvPr>
        <xdr:cNvSpPr txBox="1"/>
      </xdr:nvSpPr>
      <xdr:spPr>
        <a:xfrm>
          <a:off x="971550" y="1334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167E8F6F-9A34-46A8-B6AA-9287C51CE04F}"/>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38255FB-F338-446E-BE9A-F56E8D43F842}"/>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9B76DCD4-CF37-431D-B3E8-960B5546983F}"/>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FBA952DF-979B-4A2A-A23D-53D1FE3763CD}"/>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12BD59D7-5147-4173-AEAF-82272F92E621}"/>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F5BE1412-D693-43D9-A685-74F327972035}"/>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69BA6423-017B-491F-8747-35897EE6E541}"/>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6E7C472-9017-4080-8AD6-CB24443772CF}"/>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D3758F5C-AD1B-48F9-A665-37AD5F2CBE3F}"/>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BDEDE77D-7D45-4BE1-A3E0-CEE53BFCEA82}"/>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1722A5CB-EF6D-4B7E-9380-FF3D42AE3260}"/>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B21993A4-EE22-445E-A1B8-201BFF7524EC}"/>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5A5D95AC-900F-4058-AFB1-E947E4025183}"/>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類似団体平均及び全国平均と比較しても低い給与水準である。引き続き職員定員適正化計画の実効性を高め、人件費総額の抑制に取り組む。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9A8D505F-161A-4FD6-9793-9955EF4AD7DF}"/>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B88E7ED7-0851-4080-B07B-FD7B6EE14472}"/>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2688191-2311-457F-B1DF-1FA992329728}"/>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8AB5B6D1-AB6D-45D7-9717-DEE30F1F7499}"/>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934C57F7-9DB8-419A-84AE-BC2460340C03}"/>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BB6BB456-68FF-47A5-95FD-647B61B4E044}"/>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9BAE8E98-D3C2-4EBC-9F3D-09D90E33C9F4}"/>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CD40D246-794B-4B64-A4D0-08E374912406}"/>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23046240-6ADD-469A-B6E3-405F28D1C747}"/>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A02FBF66-65BA-495E-AB43-D0801AF07958}"/>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9BB5D72C-5F1E-483B-A532-967C4AFA27F5}"/>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A106E379-25E1-4ECC-A702-2E9CCB61369E}"/>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49F74604-9856-40EB-9A23-39941FC39ED3}"/>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B45CDB3B-DF6C-4BD7-89FE-EC412218D75B}"/>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1A305221-38A5-4DA8-88D6-96B31F133661}"/>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61FFBAD5-1E91-4E32-B83E-F0AA07B64596}"/>
            </a:ext>
          </a:extLst>
        </xdr:cNvPr>
        <xdr:cNvCxnSpPr/>
      </xdr:nvCxnSpPr>
      <xdr:spPr>
        <a:xfrm flipV="1">
          <a:off x="15478125" y="12961409"/>
          <a:ext cx="0" cy="1600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C7819671-EE86-41C8-9DFC-23E7E53B455B}"/>
            </a:ext>
          </a:extLst>
        </xdr:cNvPr>
        <xdr:cNvSpPr txBox="1"/>
      </xdr:nvSpPr>
      <xdr:spPr>
        <a:xfrm>
          <a:off x="15563850" y="145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EADB59A5-F2A0-45E5-AFCE-4E88DCCEC4C0}"/>
            </a:ext>
          </a:extLst>
        </xdr:cNvPr>
        <xdr:cNvCxnSpPr/>
      </xdr:nvCxnSpPr>
      <xdr:spPr>
        <a:xfrm>
          <a:off x="15401925" y="145616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FB90E25-2663-44E5-9979-3855E7C03363}"/>
            </a:ext>
          </a:extLst>
        </xdr:cNvPr>
        <xdr:cNvSpPr txBox="1"/>
      </xdr:nvSpPr>
      <xdr:spPr>
        <a:xfrm>
          <a:off x="15563850" y="127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CAA727E5-FEBB-4917-8797-091A3A112BCE}"/>
            </a:ext>
          </a:extLst>
        </xdr:cNvPr>
        <xdr:cNvCxnSpPr/>
      </xdr:nvCxnSpPr>
      <xdr:spPr>
        <a:xfrm>
          <a:off x="15401925" y="12961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71966</xdr:rowOff>
    </xdr:to>
    <xdr:cxnSp macro="">
      <xdr:nvCxnSpPr>
        <xdr:cNvPr id="258" name="直線コネクタ 257">
          <a:extLst>
            <a:ext uri="{FF2B5EF4-FFF2-40B4-BE49-F238E27FC236}">
              <a16:creationId xmlns:a16="http://schemas.microsoft.com/office/drawing/2014/main" id="{FB7761DD-9FE3-4AD8-A88E-E1538C1F4AA6}"/>
            </a:ext>
          </a:extLst>
        </xdr:cNvPr>
        <xdr:cNvCxnSpPr/>
      </xdr:nvCxnSpPr>
      <xdr:spPr>
        <a:xfrm>
          <a:off x="14716125" y="13737872"/>
          <a:ext cx="762000" cy="9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1EBDD9EB-B9F2-4B5D-BCE3-F1FBA70AF4CC}"/>
            </a:ext>
          </a:extLst>
        </xdr:cNvPr>
        <xdr:cNvSpPr txBox="1"/>
      </xdr:nvSpPr>
      <xdr:spPr>
        <a:xfrm>
          <a:off x="15563850" y="13907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86FF131A-F59A-4B0F-8A56-DC84634306EB}"/>
            </a:ext>
          </a:extLst>
        </xdr:cNvPr>
        <xdr:cNvSpPr/>
      </xdr:nvSpPr>
      <xdr:spPr>
        <a:xfrm>
          <a:off x="15430500" y="13922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86</xdr:row>
      <xdr:rowOff>7761</xdr:rowOff>
    </xdr:to>
    <xdr:cxnSp macro="">
      <xdr:nvCxnSpPr>
        <xdr:cNvPr id="261" name="直線コネクタ 260">
          <a:extLst>
            <a:ext uri="{FF2B5EF4-FFF2-40B4-BE49-F238E27FC236}">
              <a16:creationId xmlns:a16="http://schemas.microsoft.com/office/drawing/2014/main" id="{669C440E-617D-4718-9557-F77CC3D63FAC}"/>
            </a:ext>
          </a:extLst>
        </xdr:cNvPr>
        <xdr:cNvCxnSpPr/>
      </xdr:nvCxnSpPr>
      <xdr:spPr>
        <a:xfrm flipV="1">
          <a:off x="13906500" y="13737872"/>
          <a:ext cx="809625"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4E2F9907-D498-4D57-A3D2-D45C7B03F4B9}"/>
            </a:ext>
          </a:extLst>
        </xdr:cNvPr>
        <xdr:cNvSpPr/>
      </xdr:nvSpPr>
      <xdr:spPr>
        <a:xfrm>
          <a:off x="14668500" y="139329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1B26696-8777-4ECC-88C6-D1EA24B368DB}"/>
            </a:ext>
          </a:extLst>
        </xdr:cNvPr>
        <xdr:cNvSpPr txBox="1"/>
      </xdr:nvSpPr>
      <xdr:spPr>
        <a:xfrm>
          <a:off x="14373225" y="1402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7761</xdr:rowOff>
    </xdr:to>
    <xdr:cxnSp macro="">
      <xdr:nvCxnSpPr>
        <xdr:cNvPr id="264" name="直線コネクタ 263">
          <a:extLst>
            <a:ext uri="{FF2B5EF4-FFF2-40B4-BE49-F238E27FC236}">
              <a16:creationId xmlns:a16="http://schemas.microsoft.com/office/drawing/2014/main" id="{BB99FF0C-97F3-474E-A875-F194BE84018B}"/>
            </a:ext>
          </a:extLst>
        </xdr:cNvPr>
        <xdr:cNvCxnSpPr/>
      </xdr:nvCxnSpPr>
      <xdr:spPr>
        <a:xfrm>
          <a:off x="13106400" y="13926255"/>
          <a:ext cx="8001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D4E804AE-F860-4788-B195-651A9CD60116}"/>
            </a:ext>
          </a:extLst>
        </xdr:cNvPr>
        <xdr:cNvSpPr/>
      </xdr:nvSpPr>
      <xdr:spPr>
        <a:xfrm>
          <a:off x="13868400" y="1396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3B44E84C-7C7B-43F0-97C2-D2B06F7EFCB9}"/>
            </a:ext>
          </a:extLst>
        </xdr:cNvPr>
        <xdr:cNvSpPr txBox="1"/>
      </xdr:nvSpPr>
      <xdr:spPr>
        <a:xfrm>
          <a:off x="13554075" y="140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3AD656BD-B93C-446F-86E7-E8398EA7EC71}"/>
            </a:ext>
          </a:extLst>
        </xdr:cNvPr>
        <xdr:cNvCxnSpPr/>
      </xdr:nvCxnSpPr>
      <xdr:spPr>
        <a:xfrm>
          <a:off x="12296775" y="13811955"/>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C7A7B92E-0037-4BB3-A342-77BC6CAA5F02}"/>
            </a:ext>
          </a:extLst>
        </xdr:cNvPr>
        <xdr:cNvSpPr/>
      </xdr:nvSpPr>
      <xdr:spPr>
        <a:xfrm>
          <a:off x="13058775" y="139527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48525F2F-2686-4F1C-B224-497F3C5625B8}"/>
            </a:ext>
          </a:extLst>
        </xdr:cNvPr>
        <xdr:cNvSpPr txBox="1"/>
      </xdr:nvSpPr>
      <xdr:spPr>
        <a:xfrm>
          <a:off x="12763500" y="1403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5092905B-89EB-4AD6-8E72-007A4ECCE8B4}"/>
            </a:ext>
          </a:extLst>
        </xdr:cNvPr>
        <xdr:cNvSpPr/>
      </xdr:nvSpPr>
      <xdr:spPr>
        <a:xfrm>
          <a:off x="12239625" y="13962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3E97A4BC-3717-4D0E-933F-EDF81A33ED9D}"/>
            </a:ext>
          </a:extLst>
        </xdr:cNvPr>
        <xdr:cNvSpPr txBox="1"/>
      </xdr:nvSpPr>
      <xdr:spPr>
        <a:xfrm>
          <a:off x="11953875" y="140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F058620-CA4B-4AE2-8599-EE8E88DE11DD}"/>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F67C9E0-002A-4427-98C9-B2372F32DF56}"/>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5C83D11-BFCA-4DE0-899E-215BD9FA56C3}"/>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9F5A81A-1848-4BF4-89CA-FFC7E61F17A2}"/>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1B02670-B37A-4175-BDEA-FCADECFE10B3}"/>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a:extLst>
            <a:ext uri="{FF2B5EF4-FFF2-40B4-BE49-F238E27FC236}">
              <a16:creationId xmlns:a16="http://schemas.microsoft.com/office/drawing/2014/main" id="{05468BC7-13E8-4DE3-B086-FC7C95861B83}"/>
            </a:ext>
          </a:extLst>
        </xdr:cNvPr>
        <xdr:cNvSpPr/>
      </xdr:nvSpPr>
      <xdr:spPr>
        <a:xfrm>
          <a:off x="15430500" y="137847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8" name="給与水準   （国との比較）該当値テキスト">
          <a:extLst>
            <a:ext uri="{FF2B5EF4-FFF2-40B4-BE49-F238E27FC236}">
              <a16:creationId xmlns:a16="http://schemas.microsoft.com/office/drawing/2014/main" id="{89954ED3-D225-47D3-98AE-9ABD30464EB1}"/>
            </a:ext>
          </a:extLst>
        </xdr:cNvPr>
        <xdr:cNvSpPr txBox="1"/>
      </xdr:nvSpPr>
      <xdr:spPr>
        <a:xfrm>
          <a:off x="1556385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a:extLst>
            <a:ext uri="{FF2B5EF4-FFF2-40B4-BE49-F238E27FC236}">
              <a16:creationId xmlns:a16="http://schemas.microsoft.com/office/drawing/2014/main" id="{6DFFA417-FEAB-49B8-89F8-63751E24CD25}"/>
            </a:ext>
          </a:extLst>
        </xdr:cNvPr>
        <xdr:cNvSpPr/>
      </xdr:nvSpPr>
      <xdr:spPr>
        <a:xfrm>
          <a:off x="14668500" y="136902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0" name="テキスト ボックス 279">
          <a:extLst>
            <a:ext uri="{FF2B5EF4-FFF2-40B4-BE49-F238E27FC236}">
              <a16:creationId xmlns:a16="http://schemas.microsoft.com/office/drawing/2014/main" id="{B54FC85C-C201-4288-9C36-A75F03F75FB7}"/>
            </a:ext>
          </a:extLst>
        </xdr:cNvPr>
        <xdr:cNvSpPr txBox="1"/>
      </xdr:nvSpPr>
      <xdr:spPr>
        <a:xfrm>
          <a:off x="14373225" y="1346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1" name="楕円 280">
          <a:extLst>
            <a:ext uri="{FF2B5EF4-FFF2-40B4-BE49-F238E27FC236}">
              <a16:creationId xmlns:a16="http://schemas.microsoft.com/office/drawing/2014/main" id="{9E98DE78-1A19-4D91-A436-197ECB3426F5}"/>
            </a:ext>
          </a:extLst>
        </xdr:cNvPr>
        <xdr:cNvSpPr/>
      </xdr:nvSpPr>
      <xdr:spPr>
        <a:xfrm>
          <a:off x="13868400" y="138888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5DE991FB-B791-4020-A208-EDBD12496551}"/>
            </a:ext>
          </a:extLst>
        </xdr:cNvPr>
        <xdr:cNvSpPr txBox="1"/>
      </xdr:nvSpPr>
      <xdr:spPr>
        <a:xfrm>
          <a:off x="13554075" y="1366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3" name="楕円 282">
          <a:extLst>
            <a:ext uri="{FF2B5EF4-FFF2-40B4-BE49-F238E27FC236}">
              <a16:creationId xmlns:a16="http://schemas.microsoft.com/office/drawing/2014/main" id="{1BB57741-2809-461C-83FF-F956B55320DC}"/>
            </a:ext>
          </a:extLst>
        </xdr:cNvPr>
        <xdr:cNvSpPr/>
      </xdr:nvSpPr>
      <xdr:spPr>
        <a:xfrm>
          <a:off x="13058775" y="13878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EDE4B2E8-CDEC-43F8-988A-E91102F16C5A}"/>
            </a:ext>
          </a:extLst>
        </xdr:cNvPr>
        <xdr:cNvSpPr txBox="1"/>
      </xdr:nvSpPr>
      <xdr:spPr>
        <a:xfrm>
          <a:off x="12763500" y="1365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a:extLst>
            <a:ext uri="{FF2B5EF4-FFF2-40B4-BE49-F238E27FC236}">
              <a16:creationId xmlns:a16="http://schemas.microsoft.com/office/drawing/2014/main" id="{09CD44CF-CCA8-4A9B-9D15-A2369F65808A}"/>
            </a:ext>
          </a:extLst>
        </xdr:cNvPr>
        <xdr:cNvSpPr/>
      </xdr:nvSpPr>
      <xdr:spPr>
        <a:xfrm>
          <a:off x="12239625" y="13764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6" name="テキスト ボックス 285">
          <a:extLst>
            <a:ext uri="{FF2B5EF4-FFF2-40B4-BE49-F238E27FC236}">
              <a16:creationId xmlns:a16="http://schemas.microsoft.com/office/drawing/2014/main" id="{CC98D09C-B4C1-41DC-BC3C-8C36185F8924}"/>
            </a:ext>
          </a:extLst>
        </xdr:cNvPr>
        <xdr:cNvSpPr txBox="1"/>
      </xdr:nvSpPr>
      <xdr:spPr>
        <a:xfrm>
          <a:off x="11953875" y="1354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1237DAB-F716-464E-B187-EEB0BE3D4AA5}"/>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2E8A036-C1B1-40BE-A905-231C1E54E6F7}"/>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D0FFDBF-D13D-4EAB-A7C6-5A5A49B270B2}"/>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1EEB449D-EB1A-4F41-9C6D-932ED6343118}"/>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8A235676-83F7-4BFA-B043-E8E0CEB72E59}"/>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1B2117A1-FE89-451D-8C10-4900B972F91A}"/>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ECFB8D3-ABDE-41D0-9D16-F30D5CBFA52B}"/>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FDE01398-DE14-4614-AF35-D16E12E08062}"/>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F6C4AEA9-75B0-4601-B245-53E243F4BC22}"/>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A5E2C206-86BC-40C2-88D7-284ED21AFD0C}"/>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4699CF1B-8493-4AB9-AFD6-CD924CC54EFF}"/>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E635F08-90ED-4329-8232-BF0143708CA8}"/>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FBF5810D-5F4D-4927-9D1A-9468D68409DD}"/>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類似団体平均を下回っているが、市の面積が広大で支所へも多く人員配置するなどしており、今後も、職員定員適正化計画に基づき職員数の削減等、より適正な定員管理に努める。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A44C2AB6-97A4-41DF-8D17-8A4EAF517FFA}"/>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5EFC82D2-2596-4628-87F1-9D25A1401DC2}"/>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21FFCA0D-0451-45EF-AB0D-2492DB18380D}"/>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B9EA4843-6ED8-459B-B640-891BC1BFEF80}"/>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78A6AF2D-9F2A-4EA0-AECD-F097842E6F63}"/>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F7DAD179-B4B1-42E6-8F29-A80F68D8133B}"/>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700AAA43-51CD-40E7-BB14-8E7B27386FF5}"/>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9161B777-E9E5-4AC4-ADFE-A7552657A02E}"/>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AAD154E9-6912-41A3-93AB-0F4C5B94CD74}"/>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B546806E-0B76-4D87-985A-7D8F1585D4F6}"/>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BF8411B9-C6E8-4491-90AC-B46BBD612C26}"/>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A05EB877-5649-437F-AE4C-1CD483E0C750}"/>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7BDFBE28-3933-4660-BCBA-7C80F4D504A7}"/>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DC1C44F0-4E0E-477E-B12B-D0298C906607}"/>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8CCC7A5-799B-417B-A810-817BE5C51C31}"/>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6C0D1DA4-228C-4E37-A2DB-E2C531B15EE4}"/>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4F0C6FB9-8E13-440C-87D7-53AB35EE5FCE}"/>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37964945-0CE3-42F5-BE4F-E8F0270BBC3F}"/>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881727E3-B602-4F65-A684-0ADE0DC1744B}"/>
            </a:ext>
          </a:extLst>
        </xdr:cNvPr>
        <xdr:cNvCxnSpPr/>
      </xdr:nvCxnSpPr>
      <xdr:spPr>
        <a:xfrm flipV="1">
          <a:off x="15478125" y="9423007"/>
          <a:ext cx="0" cy="149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3606241D-57A3-465A-B8D1-FBD28BA7AB1A}"/>
            </a:ext>
          </a:extLst>
        </xdr:cNvPr>
        <xdr:cNvSpPr txBox="1"/>
      </xdr:nvSpPr>
      <xdr:spPr>
        <a:xfrm>
          <a:off x="15563850" y="1087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266F2AEB-6512-4D40-8619-0B275D5B2FCF}"/>
            </a:ext>
          </a:extLst>
        </xdr:cNvPr>
        <xdr:cNvCxnSpPr/>
      </xdr:nvCxnSpPr>
      <xdr:spPr>
        <a:xfrm>
          <a:off x="15401925" y="10913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45E11808-2694-422A-8C03-96111EF5FE44}"/>
            </a:ext>
          </a:extLst>
        </xdr:cNvPr>
        <xdr:cNvSpPr txBox="1"/>
      </xdr:nvSpPr>
      <xdr:spPr>
        <a:xfrm>
          <a:off x="15563850" y="91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36F48371-FA8C-45D4-BAD0-30E75913CA9D}"/>
            </a:ext>
          </a:extLst>
        </xdr:cNvPr>
        <xdr:cNvCxnSpPr/>
      </xdr:nvCxnSpPr>
      <xdr:spPr>
        <a:xfrm>
          <a:off x="15401925" y="9423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61</xdr:row>
      <xdr:rowOff>13667</xdr:rowOff>
    </xdr:to>
    <xdr:cxnSp macro="">
      <xdr:nvCxnSpPr>
        <xdr:cNvPr id="323" name="直線コネクタ 322">
          <a:extLst>
            <a:ext uri="{FF2B5EF4-FFF2-40B4-BE49-F238E27FC236}">
              <a16:creationId xmlns:a16="http://schemas.microsoft.com/office/drawing/2014/main" id="{EE0F035F-57C4-47E5-96B4-5BED690BA5E0}"/>
            </a:ext>
          </a:extLst>
        </xdr:cNvPr>
        <xdr:cNvCxnSpPr/>
      </xdr:nvCxnSpPr>
      <xdr:spPr>
        <a:xfrm flipV="1">
          <a:off x="14716125" y="9874462"/>
          <a:ext cx="762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667BE92-6E7C-4D3A-8828-FC65A6928504}"/>
            </a:ext>
          </a:extLst>
        </xdr:cNvPr>
        <xdr:cNvSpPr txBox="1"/>
      </xdr:nvSpPr>
      <xdr:spPr>
        <a:xfrm>
          <a:off x="15563850" y="981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ED5CF4FF-92C2-445A-8318-2A5D19E1076C}"/>
            </a:ext>
          </a:extLst>
        </xdr:cNvPr>
        <xdr:cNvSpPr/>
      </xdr:nvSpPr>
      <xdr:spPr>
        <a:xfrm>
          <a:off x="15430500" y="98498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2177</xdr:rowOff>
    </xdr:from>
    <xdr:to>
      <xdr:col>77</xdr:col>
      <xdr:colOff>44450</xdr:colOff>
      <xdr:row>61</xdr:row>
      <xdr:rowOff>13667</xdr:rowOff>
    </xdr:to>
    <xdr:cxnSp macro="">
      <xdr:nvCxnSpPr>
        <xdr:cNvPr id="326" name="直線コネクタ 325">
          <a:extLst>
            <a:ext uri="{FF2B5EF4-FFF2-40B4-BE49-F238E27FC236}">
              <a16:creationId xmlns:a16="http://schemas.microsoft.com/office/drawing/2014/main" id="{30E0280E-602D-4A8C-A8BF-E355CBF0B01D}"/>
            </a:ext>
          </a:extLst>
        </xdr:cNvPr>
        <xdr:cNvCxnSpPr/>
      </xdr:nvCxnSpPr>
      <xdr:spPr>
        <a:xfrm>
          <a:off x="13906500" y="9879602"/>
          <a:ext cx="809625"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69FC7BEF-31EE-45A3-942F-1567A7DFD4D7}"/>
            </a:ext>
          </a:extLst>
        </xdr:cNvPr>
        <xdr:cNvSpPr/>
      </xdr:nvSpPr>
      <xdr:spPr>
        <a:xfrm>
          <a:off x="14668500" y="98363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346512B3-CD8A-4D89-BD5C-C48F2ACEA4A9}"/>
            </a:ext>
          </a:extLst>
        </xdr:cNvPr>
        <xdr:cNvSpPr txBox="1"/>
      </xdr:nvSpPr>
      <xdr:spPr>
        <a:xfrm>
          <a:off x="14373225" y="962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2177</xdr:rowOff>
    </xdr:from>
    <xdr:to>
      <xdr:col>72</xdr:col>
      <xdr:colOff>203200</xdr:colOff>
      <xdr:row>61</xdr:row>
      <xdr:rowOff>25158</xdr:rowOff>
    </xdr:to>
    <xdr:cxnSp macro="">
      <xdr:nvCxnSpPr>
        <xdr:cNvPr id="329" name="直線コネクタ 328">
          <a:extLst>
            <a:ext uri="{FF2B5EF4-FFF2-40B4-BE49-F238E27FC236}">
              <a16:creationId xmlns:a16="http://schemas.microsoft.com/office/drawing/2014/main" id="{6EED61F7-758E-4905-AB68-8A3E7D167571}"/>
            </a:ext>
          </a:extLst>
        </xdr:cNvPr>
        <xdr:cNvCxnSpPr/>
      </xdr:nvCxnSpPr>
      <xdr:spPr>
        <a:xfrm flipV="1">
          <a:off x="13106400" y="9879602"/>
          <a:ext cx="8001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74293E10-12C1-4DCC-807A-AF7D346E68A6}"/>
            </a:ext>
          </a:extLst>
        </xdr:cNvPr>
        <xdr:cNvSpPr/>
      </xdr:nvSpPr>
      <xdr:spPr>
        <a:xfrm>
          <a:off x="13868400" y="980358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A30BF070-569D-42C2-9661-37F7513326EA}"/>
            </a:ext>
          </a:extLst>
        </xdr:cNvPr>
        <xdr:cNvSpPr txBox="1"/>
      </xdr:nvSpPr>
      <xdr:spPr>
        <a:xfrm>
          <a:off x="13554075" y="95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18264</xdr:rowOff>
    </xdr:from>
    <xdr:to>
      <xdr:col>68</xdr:col>
      <xdr:colOff>152400</xdr:colOff>
      <xdr:row>61</xdr:row>
      <xdr:rowOff>25158</xdr:rowOff>
    </xdr:to>
    <xdr:cxnSp macro="">
      <xdr:nvCxnSpPr>
        <xdr:cNvPr id="332" name="直線コネクタ 331">
          <a:extLst>
            <a:ext uri="{FF2B5EF4-FFF2-40B4-BE49-F238E27FC236}">
              <a16:creationId xmlns:a16="http://schemas.microsoft.com/office/drawing/2014/main" id="{B729C29D-2C53-47C1-BDF8-C3F933F2B64A}"/>
            </a:ext>
          </a:extLst>
        </xdr:cNvPr>
        <xdr:cNvCxnSpPr/>
      </xdr:nvCxnSpPr>
      <xdr:spPr>
        <a:xfrm>
          <a:off x="12296775" y="9895689"/>
          <a:ext cx="809625"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8404294C-2AFC-44AD-9215-BF61A2F07508}"/>
            </a:ext>
          </a:extLst>
        </xdr:cNvPr>
        <xdr:cNvSpPr/>
      </xdr:nvSpPr>
      <xdr:spPr>
        <a:xfrm>
          <a:off x="13058775" y="97912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8F0290FD-0F68-4D7E-9BC7-CF10A2682D84}"/>
            </a:ext>
          </a:extLst>
        </xdr:cNvPr>
        <xdr:cNvSpPr txBox="1"/>
      </xdr:nvSpPr>
      <xdr:spPr>
        <a:xfrm>
          <a:off x="12763500" y="956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8BE0943A-DCC0-4349-943D-81FA4FE953EA}"/>
            </a:ext>
          </a:extLst>
        </xdr:cNvPr>
        <xdr:cNvSpPr/>
      </xdr:nvSpPr>
      <xdr:spPr>
        <a:xfrm>
          <a:off x="12239625" y="97817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734205E5-7A66-4E2C-BF26-626352FC9D0E}"/>
            </a:ext>
          </a:extLst>
        </xdr:cNvPr>
        <xdr:cNvSpPr txBox="1"/>
      </xdr:nvSpPr>
      <xdr:spPr>
        <a:xfrm>
          <a:off x="11953875" y="956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F57D52F-F850-4494-BD23-19B571EE0B0E}"/>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7BCE004-E6EF-46F2-880E-3868C51003C8}"/>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95F926C-A3EE-4491-A9C8-7E6009C4A79D}"/>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E91021C-B9A9-4AB1-B4A8-D7F12B5FEDE5}"/>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270C55D-F0E3-4EAA-B105-7F12C8FB5C1F}"/>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2" name="楕円 341">
          <a:extLst>
            <a:ext uri="{FF2B5EF4-FFF2-40B4-BE49-F238E27FC236}">
              <a16:creationId xmlns:a16="http://schemas.microsoft.com/office/drawing/2014/main" id="{C2021A19-4036-45D0-8989-D4444B62C9CA}"/>
            </a:ext>
          </a:extLst>
        </xdr:cNvPr>
        <xdr:cNvSpPr/>
      </xdr:nvSpPr>
      <xdr:spPr>
        <a:xfrm>
          <a:off x="15430500" y="9826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3" name="定員管理の状況該当値テキスト">
          <a:extLst>
            <a:ext uri="{FF2B5EF4-FFF2-40B4-BE49-F238E27FC236}">
              <a16:creationId xmlns:a16="http://schemas.microsoft.com/office/drawing/2014/main" id="{AFB23D3E-2356-4215-82C1-6691CE577969}"/>
            </a:ext>
          </a:extLst>
        </xdr:cNvPr>
        <xdr:cNvSpPr txBox="1"/>
      </xdr:nvSpPr>
      <xdr:spPr>
        <a:xfrm>
          <a:off x="15563850" y="967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134317</xdr:rowOff>
    </xdr:from>
    <xdr:to>
      <xdr:col>77</xdr:col>
      <xdr:colOff>95250</xdr:colOff>
      <xdr:row>61</xdr:row>
      <xdr:rowOff>64467</xdr:rowOff>
    </xdr:to>
    <xdr:sp macro="" textlink="">
      <xdr:nvSpPr>
        <xdr:cNvPr id="344" name="楕円 343">
          <a:extLst>
            <a:ext uri="{FF2B5EF4-FFF2-40B4-BE49-F238E27FC236}">
              <a16:creationId xmlns:a16="http://schemas.microsoft.com/office/drawing/2014/main" id="{22C199FD-9EBB-4FF5-8A85-9C438258A9D1}"/>
            </a:ext>
          </a:extLst>
        </xdr:cNvPr>
        <xdr:cNvSpPr/>
      </xdr:nvSpPr>
      <xdr:spPr>
        <a:xfrm>
          <a:off x="14668500" y="98498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49244</xdr:rowOff>
    </xdr:from>
    <xdr:ext cx="736600" cy="259045"/>
    <xdr:sp macro="" textlink="">
      <xdr:nvSpPr>
        <xdr:cNvPr id="345" name="テキスト ボックス 344">
          <a:extLst>
            <a:ext uri="{FF2B5EF4-FFF2-40B4-BE49-F238E27FC236}">
              <a16:creationId xmlns:a16="http://schemas.microsoft.com/office/drawing/2014/main" id="{7C778FE7-5E5A-4045-83EF-86DAF8F1D88A}"/>
            </a:ext>
          </a:extLst>
        </xdr:cNvPr>
        <xdr:cNvSpPr txBox="1"/>
      </xdr:nvSpPr>
      <xdr:spPr>
        <a:xfrm>
          <a:off x="14373225" y="992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122827</xdr:rowOff>
    </xdr:from>
    <xdr:to>
      <xdr:col>73</xdr:col>
      <xdr:colOff>44450</xdr:colOff>
      <xdr:row>61</xdr:row>
      <xdr:rowOff>52977</xdr:rowOff>
    </xdr:to>
    <xdr:sp macro="" textlink="">
      <xdr:nvSpPr>
        <xdr:cNvPr id="346" name="楕円 345">
          <a:extLst>
            <a:ext uri="{FF2B5EF4-FFF2-40B4-BE49-F238E27FC236}">
              <a16:creationId xmlns:a16="http://schemas.microsoft.com/office/drawing/2014/main" id="{693E615F-7B5A-4E4A-8742-4CE71C7B4998}"/>
            </a:ext>
          </a:extLst>
        </xdr:cNvPr>
        <xdr:cNvSpPr/>
      </xdr:nvSpPr>
      <xdr:spPr>
        <a:xfrm>
          <a:off x="13868400" y="98415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47" name="テキスト ボックス 346">
          <a:extLst>
            <a:ext uri="{FF2B5EF4-FFF2-40B4-BE49-F238E27FC236}">
              <a16:creationId xmlns:a16="http://schemas.microsoft.com/office/drawing/2014/main" id="{3201762B-31CC-487E-BB29-F7AED73AE44D}"/>
            </a:ext>
          </a:extLst>
        </xdr:cNvPr>
        <xdr:cNvSpPr txBox="1"/>
      </xdr:nvSpPr>
      <xdr:spPr>
        <a:xfrm>
          <a:off x="13554075" y="991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145808</xdr:rowOff>
    </xdr:from>
    <xdr:to>
      <xdr:col>68</xdr:col>
      <xdr:colOff>203200</xdr:colOff>
      <xdr:row>61</xdr:row>
      <xdr:rowOff>75958</xdr:rowOff>
    </xdr:to>
    <xdr:sp macro="" textlink="">
      <xdr:nvSpPr>
        <xdr:cNvPr id="348" name="楕円 347">
          <a:extLst>
            <a:ext uri="{FF2B5EF4-FFF2-40B4-BE49-F238E27FC236}">
              <a16:creationId xmlns:a16="http://schemas.microsoft.com/office/drawing/2014/main" id="{BC27110E-E8DC-4AD5-822C-E86B81007940}"/>
            </a:ext>
          </a:extLst>
        </xdr:cNvPr>
        <xdr:cNvSpPr/>
      </xdr:nvSpPr>
      <xdr:spPr>
        <a:xfrm>
          <a:off x="13058775" y="98581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60735</xdr:rowOff>
    </xdr:from>
    <xdr:ext cx="762000" cy="259045"/>
    <xdr:sp macro="" textlink="">
      <xdr:nvSpPr>
        <xdr:cNvPr id="349" name="テキスト ボックス 348">
          <a:extLst>
            <a:ext uri="{FF2B5EF4-FFF2-40B4-BE49-F238E27FC236}">
              <a16:creationId xmlns:a16="http://schemas.microsoft.com/office/drawing/2014/main" id="{A870316F-CE47-4AA8-9664-2E69B6E82DF4}"/>
            </a:ext>
          </a:extLst>
        </xdr:cNvPr>
        <xdr:cNvSpPr txBox="1"/>
      </xdr:nvSpPr>
      <xdr:spPr>
        <a:xfrm>
          <a:off x="12763500" y="99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138914</xdr:rowOff>
    </xdr:from>
    <xdr:to>
      <xdr:col>64</xdr:col>
      <xdr:colOff>152400</xdr:colOff>
      <xdr:row>61</xdr:row>
      <xdr:rowOff>69064</xdr:rowOff>
    </xdr:to>
    <xdr:sp macro="" textlink="">
      <xdr:nvSpPr>
        <xdr:cNvPr id="350" name="楕円 349">
          <a:extLst>
            <a:ext uri="{FF2B5EF4-FFF2-40B4-BE49-F238E27FC236}">
              <a16:creationId xmlns:a16="http://schemas.microsoft.com/office/drawing/2014/main" id="{4081A25D-7140-48C1-8419-E901D5F98409}"/>
            </a:ext>
          </a:extLst>
        </xdr:cNvPr>
        <xdr:cNvSpPr/>
      </xdr:nvSpPr>
      <xdr:spPr>
        <a:xfrm>
          <a:off x="12239625" y="98575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53841</xdr:rowOff>
    </xdr:from>
    <xdr:ext cx="762000" cy="259045"/>
    <xdr:sp macro="" textlink="">
      <xdr:nvSpPr>
        <xdr:cNvPr id="351" name="テキスト ボックス 350">
          <a:extLst>
            <a:ext uri="{FF2B5EF4-FFF2-40B4-BE49-F238E27FC236}">
              <a16:creationId xmlns:a16="http://schemas.microsoft.com/office/drawing/2014/main" id="{350AA6BF-6292-41CE-86D8-C72422F85C96}"/>
            </a:ext>
          </a:extLst>
        </xdr:cNvPr>
        <xdr:cNvSpPr txBox="1"/>
      </xdr:nvSpPr>
      <xdr:spPr>
        <a:xfrm>
          <a:off x="11953875" y="992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8D79F257-6A69-4057-B89C-9A6358E48A35}"/>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82E784F8-81AF-4CFB-AED0-DEF74F91B7A5}"/>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AF8B9964-E712-4DD9-B097-E414D760B223}"/>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2E17B251-756C-46F8-8BD7-DEB37311F2F9}"/>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72224B09-C0D4-4A02-95F4-1E821ADB0432}"/>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48A41B10-3307-4D0D-9CFD-69447A4874A2}"/>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BF1685BF-0549-41C5-9107-A8C9F946656A}"/>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C54A5E72-5844-4BCE-9E05-136731D4140B}"/>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963E1D44-9254-42BD-B521-723A4ED75402}"/>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84F2F2ED-A35B-49F1-9892-6882164E7565}"/>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9695AFC2-45FB-40BE-9CC0-36F4E9594350}"/>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58293FBE-0A7A-4C14-9881-C91DC40821F0}"/>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8092C1F9-75F1-440D-A895-AFE3462D7B60}"/>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係る地方債の償還や、公営企業会計への準元利償還金が多額であることが、類似団体平均を上回っている要因となっている。単年度比較では、元利償還金の増加等により2.3％悪化しているため、引き続き市債の新規発行抑制など、公債費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1650C291-143C-40DE-962F-1E31EDF21BBC}"/>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5A52EE1F-78E6-4C13-9A6F-2AC29ED3E2CE}"/>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35050610-6A19-4A91-87BE-947EAE90D4CC}"/>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F38D2F72-51B3-467B-A083-61626E175EB3}"/>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6EB40362-F638-4F84-9176-C8A709B79F76}"/>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1397B2E4-F1FF-4223-B594-0B457F702EAE}"/>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E7124691-AD5B-4B03-BF48-DCB71D163034}"/>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424014CB-4245-42F9-B84B-E438736685D3}"/>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6C43C778-F9BE-4D1F-89BD-2AAF43D9485A}"/>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ECECDA4F-7EFD-4C17-AD67-1D95E90E7EDA}"/>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253F32F2-41D3-4BCF-897F-0840E9840512}"/>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4A48D1AF-48F0-469B-8AD2-4C08E36682B2}"/>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26CCFCF4-4B3B-4B93-AC3B-DFCB7462F53C}"/>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A0F3CB0-E0E1-47C7-817A-BDE8673F07BD}"/>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382B04A-2181-477F-AEC3-E42FE81F125F}"/>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B74818F7-75CE-4533-AC71-5862E2D4A868}"/>
            </a:ext>
          </a:extLst>
        </xdr:cNvPr>
        <xdr:cNvCxnSpPr/>
      </xdr:nvCxnSpPr>
      <xdr:spPr>
        <a:xfrm flipV="1">
          <a:off x="15478125" y="5751936"/>
          <a:ext cx="0" cy="1371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EACA076-79D1-4BEF-9F59-84F057BBEA7A}"/>
            </a:ext>
          </a:extLst>
        </xdr:cNvPr>
        <xdr:cNvSpPr txBox="1"/>
      </xdr:nvSpPr>
      <xdr:spPr>
        <a:xfrm>
          <a:off x="15563850" y="709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CA583ABE-DC24-4E30-9C1E-CE26025F442E}"/>
            </a:ext>
          </a:extLst>
        </xdr:cNvPr>
        <xdr:cNvCxnSpPr/>
      </xdr:nvCxnSpPr>
      <xdr:spPr>
        <a:xfrm>
          <a:off x="15401925" y="71232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8CA35A62-5748-483D-93CD-AD19D55F8D2C}"/>
            </a:ext>
          </a:extLst>
        </xdr:cNvPr>
        <xdr:cNvSpPr txBox="1"/>
      </xdr:nvSpPr>
      <xdr:spPr>
        <a:xfrm>
          <a:off x="15563850" y="55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1D711F7B-63D0-41AE-B949-2A378B4A7242}"/>
            </a:ext>
          </a:extLst>
        </xdr:cNvPr>
        <xdr:cNvCxnSpPr/>
      </xdr:nvCxnSpPr>
      <xdr:spPr>
        <a:xfrm>
          <a:off x="15401925" y="5751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78317</xdr:rowOff>
    </xdr:to>
    <xdr:cxnSp macro="">
      <xdr:nvCxnSpPr>
        <xdr:cNvPr id="385" name="直線コネクタ 384">
          <a:extLst>
            <a:ext uri="{FF2B5EF4-FFF2-40B4-BE49-F238E27FC236}">
              <a16:creationId xmlns:a16="http://schemas.microsoft.com/office/drawing/2014/main" id="{F269B65D-1CB4-4F7D-A0BB-E7D0C5F0D475}"/>
            </a:ext>
          </a:extLst>
        </xdr:cNvPr>
        <xdr:cNvCxnSpPr/>
      </xdr:nvCxnSpPr>
      <xdr:spPr>
        <a:xfrm>
          <a:off x="14716125" y="6058323"/>
          <a:ext cx="7620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44D07060-BB1A-4F8E-9352-50EEFC33633D}"/>
            </a:ext>
          </a:extLst>
        </xdr:cNvPr>
        <xdr:cNvSpPr txBox="1"/>
      </xdr:nvSpPr>
      <xdr:spPr>
        <a:xfrm>
          <a:off x="15563850" y="5820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BB31FC11-C6F2-4B3C-BFFC-9E81496E0880}"/>
            </a:ext>
          </a:extLst>
        </xdr:cNvPr>
        <xdr:cNvSpPr/>
      </xdr:nvSpPr>
      <xdr:spPr>
        <a:xfrm>
          <a:off x="15430500"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82338</xdr:rowOff>
    </xdr:to>
    <xdr:cxnSp macro="">
      <xdr:nvCxnSpPr>
        <xdr:cNvPr id="388" name="直線コネクタ 387">
          <a:extLst>
            <a:ext uri="{FF2B5EF4-FFF2-40B4-BE49-F238E27FC236}">
              <a16:creationId xmlns:a16="http://schemas.microsoft.com/office/drawing/2014/main" id="{B0773526-AE07-437E-9658-93C78F07BA4C}"/>
            </a:ext>
          </a:extLst>
        </xdr:cNvPr>
        <xdr:cNvCxnSpPr/>
      </xdr:nvCxnSpPr>
      <xdr:spPr>
        <a:xfrm flipV="1">
          <a:off x="13906500" y="6058323"/>
          <a:ext cx="80962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9BD6AF6D-C678-4107-ABBD-8FA41ED0CE04}"/>
            </a:ext>
          </a:extLst>
        </xdr:cNvPr>
        <xdr:cNvSpPr/>
      </xdr:nvSpPr>
      <xdr:spPr>
        <a:xfrm>
          <a:off x="14668500"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28D9AF20-B657-429E-8127-CF3169CD9474}"/>
            </a:ext>
          </a:extLst>
        </xdr:cNvPr>
        <xdr:cNvSpPr txBox="1"/>
      </xdr:nvSpPr>
      <xdr:spPr>
        <a:xfrm>
          <a:off x="14373225" y="57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82338</xdr:rowOff>
    </xdr:from>
    <xdr:to>
      <xdr:col>72</xdr:col>
      <xdr:colOff>203200</xdr:colOff>
      <xdr:row>37</xdr:row>
      <xdr:rowOff>106468</xdr:rowOff>
    </xdr:to>
    <xdr:cxnSp macro="">
      <xdr:nvCxnSpPr>
        <xdr:cNvPr id="391" name="直線コネクタ 390">
          <a:extLst>
            <a:ext uri="{FF2B5EF4-FFF2-40B4-BE49-F238E27FC236}">
              <a16:creationId xmlns:a16="http://schemas.microsoft.com/office/drawing/2014/main" id="{E842C19B-0507-40D3-8ACC-DF47904921EE}"/>
            </a:ext>
          </a:extLst>
        </xdr:cNvPr>
        <xdr:cNvCxnSpPr/>
      </xdr:nvCxnSpPr>
      <xdr:spPr>
        <a:xfrm flipV="1">
          <a:off x="13106400" y="6076738"/>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B4C1AE4C-D75F-467D-B9B5-1E0CEE842B78}"/>
            </a:ext>
          </a:extLst>
        </xdr:cNvPr>
        <xdr:cNvSpPr/>
      </xdr:nvSpPr>
      <xdr:spPr>
        <a:xfrm>
          <a:off x="13868400" y="59751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45A5E503-0B07-401D-A58C-3E451B3CC593}"/>
            </a:ext>
          </a:extLst>
        </xdr:cNvPr>
        <xdr:cNvSpPr txBox="1"/>
      </xdr:nvSpPr>
      <xdr:spPr>
        <a:xfrm>
          <a:off x="13554075" y="57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110490</xdr:rowOff>
    </xdr:to>
    <xdr:cxnSp macro="">
      <xdr:nvCxnSpPr>
        <xdr:cNvPr id="394" name="直線コネクタ 393">
          <a:extLst>
            <a:ext uri="{FF2B5EF4-FFF2-40B4-BE49-F238E27FC236}">
              <a16:creationId xmlns:a16="http://schemas.microsoft.com/office/drawing/2014/main" id="{409128C3-BC23-4FB7-9203-AD000377B399}"/>
            </a:ext>
          </a:extLst>
        </xdr:cNvPr>
        <xdr:cNvCxnSpPr/>
      </xdr:nvCxnSpPr>
      <xdr:spPr>
        <a:xfrm flipV="1">
          <a:off x="12296775" y="6094518"/>
          <a:ext cx="809625"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8940EBE9-0B55-429C-9A6B-F7FDEE7F1AA3}"/>
            </a:ext>
          </a:extLst>
        </xdr:cNvPr>
        <xdr:cNvSpPr/>
      </xdr:nvSpPr>
      <xdr:spPr>
        <a:xfrm>
          <a:off x="13058775" y="59748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CFDCE4B7-85B2-4FED-973D-3298FEE3FB06}"/>
            </a:ext>
          </a:extLst>
        </xdr:cNvPr>
        <xdr:cNvSpPr txBox="1"/>
      </xdr:nvSpPr>
      <xdr:spPr>
        <a:xfrm>
          <a:off x="12763500" y="57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81C51F6D-DEBD-46AB-B0BD-B4579E65E523}"/>
            </a:ext>
          </a:extLst>
        </xdr:cNvPr>
        <xdr:cNvSpPr/>
      </xdr:nvSpPr>
      <xdr:spPr>
        <a:xfrm>
          <a:off x="12239625" y="59800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AF52AF02-533A-4705-BCC5-19EF042EC22F}"/>
            </a:ext>
          </a:extLst>
        </xdr:cNvPr>
        <xdr:cNvSpPr txBox="1"/>
      </xdr:nvSpPr>
      <xdr:spPr>
        <a:xfrm>
          <a:off x="11953875" y="575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4556254-557F-417E-87E5-D158E47490AA}"/>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7F9D925-F77A-4874-9E09-1030A113FE00}"/>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6D29863-38A1-4DAE-9ED7-787FFFFE5F43}"/>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E7C583E8-08B4-4CD0-A946-72595B803F8F}"/>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C97AFD5-B8AA-47A9-9639-4A7F0845FBF4}"/>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4" name="楕円 403">
          <a:extLst>
            <a:ext uri="{FF2B5EF4-FFF2-40B4-BE49-F238E27FC236}">
              <a16:creationId xmlns:a16="http://schemas.microsoft.com/office/drawing/2014/main" id="{16CD2C5B-8A2D-4151-97E3-0F72EDA6406D}"/>
            </a:ext>
          </a:extLst>
        </xdr:cNvPr>
        <xdr:cNvSpPr/>
      </xdr:nvSpPr>
      <xdr:spPr>
        <a:xfrm>
          <a:off x="15430500" y="60219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171044</xdr:rowOff>
    </xdr:from>
    <xdr:ext cx="762000" cy="259045"/>
    <xdr:sp macro="" textlink="">
      <xdr:nvSpPr>
        <xdr:cNvPr id="405" name="公債費負担の状況該当値テキスト">
          <a:extLst>
            <a:ext uri="{FF2B5EF4-FFF2-40B4-BE49-F238E27FC236}">
              <a16:creationId xmlns:a16="http://schemas.microsoft.com/office/drawing/2014/main" id="{E463BFE7-0357-471D-80A7-45B2BB316972}"/>
            </a:ext>
          </a:extLst>
        </xdr:cNvPr>
        <xdr:cNvSpPr txBox="1"/>
      </xdr:nvSpPr>
      <xdr:spPr>
        <a:xfrm>
          <a:off x="15563850" y="599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6" name="楕円 405">
          <a:extLst>
            <a:ext uri="{FF2B5EF4-FFF2-40B4-BE49-F238E27FC236}">
              <a16:creationId xmlns:a16="http://schemas.microsoft.com/office/drawing/2014/main" id="{514EF79F-EE4D-4BF7-A6FB-7B2F5750EFB8}"/>
            </a:ext>
          </a:extLst>
        </xdr:cNvPr>
        <xdr:cNvSpPr/>
      </xdr:nvSpPr>
      <xdr:spPr>
        <a:xfrm>
          <a:off x="14668500" y="60106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105850</xdr:rowOff>
    </xdr:from>
    <xdr:ext cx="736600" cy="259045"/>
    <xdr:sp macro="" textlink="">
      <xdr:nvSpPr>
        <xdr:cNvPr id="407" name="テキスト ボックス 406">
          <a:extLst>
            <a:ext uri="{FF2B5EF4-FFF2-40B4-BE49-F238E27FC236}">
              <a16:creationId xmlns:a16="http://schemas.microsoft.com/office/drawing/2014/main" id="{2F35BC72-FB70-43D0-967E-F91A2373ED82}"/>
            </a:ext>
          </a:extLst>
        </xdr:cNvPr>
        <xdr:cNvSpPr txBox="1"/>
      </xdr:nvSpPr>
      <xdr:spPr>
        <a:xfrm>
          <a:off x="14373225" y="6093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31538</xdr:rowOff>
    </xdr:from>
    <xdr:to>
      <xdr:col>73</xdr:col>
      <xdr:colOff>44450</xdr:colOff>
      <xdr:row>37</xdr:row>
      <xdr:rowOff>133138</xdr:rowOff>
    </xdr:to>
    <xdr:sp macro="" textlink="">
      <xdr:nvSpPr>
        <xdr:cNvPr id="408" name="楕円 407">
          <a:extLst>
            <a:ext uri="{FF2B5EF4-FFF2-40B4-BE49-F238E27FC236}">
              <a16:creationId xmlns:a16="http://schemas.microsoft.com/office/drawing/2014/main" id="{CC2ACB5B-79A8-4D5E-A2D0-1F43B83B410E}"/>
            </a:ext>
          </a:extLst>
        </xdr:cNvPr>
        <xdr:cNvSpPr/>
      </xdr:nvSpPr>
      <xdr:spPr>
        <a:xfrm>
          <a:off x="13868400" y="60195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117915</xdr:rowOff>
    </xdr:from>
    <xdr:ext cx="762000" cy="259045"/>
    <xdr:sp macro="" textlink="">
      <xdr:nvSpPr>
        <xdr:cNvPr id="409" name="テキスト ボックス 408">
          <a:extLst>
            <a:ext uri="{FF2B5EF4-FFF2-40B4-BE49-F238E27FC236}">
              <a16:creationId xmlns:a16="http://schemas.microsoft.com/office/drawing/2014/main" id="{F1786A89-7070-4EC0-834F-6821A7182992}"/>
            </a:ext>
          </a:extLst>
        </xdr:cNvPr>
        <xdr:cNvSpPr txBox="1"/>
      </xdr:nvSpPr>
      <xdr:spPr>
        <a:xfrm>
          <a:off x="13554075" y="611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10" name="楕円 409">
          <a:extLst>
            <a:ext uri="{FF2B5EF4-FFF2-40B4-BE49-F238E27FC236}">
              <a16:creationId xmlns:a16="http://schemas.microsoft.com/office/drawing/2014/main" id="{F2797FD2-EE9D-49AC-B941-C7D516A940B4}"/>
            </a:ext>
          </a:extLst>
        </xdr:cNvPr>
        <xdr:cNvSpPr/>
      </xdr:nvSpPr>
      <xdr:spPr>
        <a:xfrm>
          <a:off x="13058775" y="60468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11" name="テキスト ボックス 410">
          <a:extLst>
            <a:ext uri="{FF2B5EF4-FFF2-40B4-BE49-F238E27FC236}">
              <a16:creationId xmlns:a16="http://schemas.microsoft.com/office/drawing/2014/main" id="{08F4FE7E-3ED1-4EC5-A822-EC166561BB06}"/>
            </a:ext>
          </a:extLst>
        </xdr:cNvPr>
        <xdr:cNvSpPr txBox="1"/>
      </xdr:nvSpPr>
      <xdr:spPr>
        <a:xfrm>
          <a:off x="12763500" y="613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2" name="楕円 411">
          <a:extLst>
            <a:ext uri="{FF2B5EF4-FFF2-40B4-BE49-F238E27FC236}">
              <a16:creationId xmlns:a16="http://schemas.microsoft.com/office/drawing/2014/main" id="{1C5C4F1B-5DBF-443B-92B6-0514B4B73EAC}"/>
            </a:ext>
          </a:extLst>
        </xdr:cNvPr>
        <xdr:cNvSpPr/>
      </xdr:nvSpPr>
      <xdr:spPr>
        <a:xfrm>
          <a:off x="12239625"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146067</xdr:rowOff>
    </xdr:from>
    <xdr:ext cx="762000" cy="259045"/>
    <xdr:sp macro="" textlink="">
      <xdr:nvSpPr>
        <xdr:cNvPr id="413" name="テキスト ボックス 412">
          <a:extLst>
            <a:ext uri="{FF2B5EF4-FFF2-40B4-BE49-F238E27FC236}">
              <a16:creationId xmlns:a16="http://schemas.microsoft.com/office/drawing/2014/main" id="{4B696B1C-DC84-4C6C-88F4-B2FE2E0CB08C}"/>
            </a:ext>
          </a:extLst>
        </xdr:cNvPr>
        <xdr:cNvSpPr txBox="1"/>
      </xdr:nvSpPr>
      <xdr:spPr>
        <a:xfrm>
          <a:off x="11953875" y="61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6A6F8E6-28F8-4708-AA0B-592DFFCD8E3F}"/>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F9893C7F-CEF4-4724-AF3A-2FF7B5EB9C62}"/>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B2CA8939-6853-4A5D-BA69-13A61C70E9AA}"/>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3A1B1112-A39D-4D80-AA63-435265228262}"/>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F3BC28A-24D0-4495-8351-E28C9332FABD}"/>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6FE7E7E6-D5D9-46B7-ABBB-E1AAA85542B4}"/>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C75DDCD-EEE2-49AF-A518-09171A8155D5}"/>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9142DF2F-EF1E-4F92-9F98-EC6275FDBE01}"/>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F1AF0E5-C477-424A-8484-77527C3929C8}"/>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41FF7BA9-BD37-4ACD-90FD-6A1C9909D856}"/>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D7C1BF4-CE2E-43AC-937D-FF963826CA8A}"/>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B3482C89-8AE5-4BF7-973A-C1C0E714954B}"/>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7B165A56-BC43-46E5-8F04-3F0DD34119C5}"/>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及び公営企業債等繰入見込額が減少したことにより、前年度比1.6％改善した。しかし、類似団体と比較して地方債残高が高い水準であることにより将来負担比率は大きく上回っているため、公債費の適正管理に努め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B0517314-34A5-41FC-972C-E69752E05EB7}"/>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79BB55A1-02D4-4A8C-81C7-B0224816ACF0}"/>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FA58645-87D4-472E-BB5A-FA5EF7EEF851}"/>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DE04B57E-FE0B-41DD-B25D-F712261A201E}"/>
            </a:ext>
          </a:extLst>
        </xdr:cNvPr>
        <xdr:cNvCxnSpPr/>
      </xdr:nvCxnSpPr>
      <xdr:spPr>
        <a:xfrm>
          <a:off x="11668125" y="3571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196465D-78D4-4024-975A-30774B2F5317}"/>
            </a:ext>
          </a:extLst>
        </xdr:cNvPr>
        <xdr:cNvSpPr txBox="1"/>
      </xdr:nvSpPr>
      <xdr:spPr>
        <a:xfrm>
          <a:off x="10982325" y="34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4EF322A-B118-47B0-9568-C55F3A23B6CC}"/>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F7F9B3C-2542-47AD-B57B-3540BA4ED57D}"/>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7161AC3E-A60B-4C13-8BF1-08E67922CF3B}"/>
            </a:ext>
          </a:extLst>
        </xdr:cNvPr>
        <xdr:cNvCxnSpPr/>
      </xdr:nvCxnSpPr>
      <xdr:spPr>
        <a:xfrm>
          <a:off x="11668125" y="2428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D35BCAA6-C8BC-4D41-9F25-F8B19A985BC8}"/>
            </a:ext>
          </a:extLst>
        </xdr:cNvPr>
        <xdr:cNvSpPr txBox="1"/>
      </xdr:nvSpPr>
      <xdr:spPr>
        <a:xfrm>
          <a:off x="10982325"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1FAD4F7-1C78-499E-A5E8-350FECBDB078}"/>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395C9F5C-53CA-4C89-A4C5-D4C479ED55EF}"/>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BC65B66A-089B-4B7B-9853-3767A20D4E9F}"/>
            </a:ext>
          </a:extLst>
        </xdr:cNvPr>
        <xdr:cNvCxnSpPr/>
      </xdr:nvCxnSpPr>
      <xdr:spPr>
        <a:xfrm flipV="1">
          <a:off x="15478125" y="2428875"/>
          <a:ext cx="0" cy="1264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F1DA3E2A-032C-4938-AC28-87ACB21FC8E6}"/>
            </a:ext>
          </a:extLst>
        </xdr:cNvPr>
        <xdr:cNvSpPr txBox="1"/>
      </xdr:nvSpPr>
      <xdr:spPr>
        <a:xfrm>
          <a:off x="15563850" y="36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F892F2B9-5916-46A4-8E58-4DBA02EBE92B}"/>
            </a:ext>
          </a:extLst>
        </xdr:cNvPr>
        <xdr:cNvCxnSpPr/>
      </xdr:nvCxnSpPr>
      <xdr:spPr>
        <a:xfrm>
          <a:off x="15401925" y="3693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4825A21A-5667-42E3-AE66-20EC6F358B10}"/>
            </a:ext>
          </a:extLst>
        </xdr:cNvPr>
        <xdr:cNvSpPr txBox="1"/>
      </xdr:nvSpPr>
      <xdr:spPr>
        <a:xfrm>
          <a:off x="1556385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BD80BD6E-7CF3-469E-ABE0-483196F48881}"/>
            </a:ext>
          </a:extLst>
        </xdr:cNvPr>
        <xdr:cNvCxnSpPr/>
      </xdr:nvCxnSpPr>
      <xdr:spPr>
        <a:xfrm>
          <a:off x="15401925" y="242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165767</xdr:rowOff>
    </xdr:from>
    <xdr:to>
      <xdr:col>81</xdr:col>
      <xdr:colOff>44450</xdr:colOff>
      <xdr:row>17</xdr:row>
      <xdr:rowOff>3969</xdr:rowOff>
    </xdr:to>
    <xdr:cxnSp macro="">
      <xdr:nvCxnSpPr>
        <xdr:cNvPr id="443" name="直線コネクタ 442">
          <a:extLst>
            <a:ext uri="{FF2B5EF4-FFF2-40B4-BE49-F238E27FC236}">
              <a16:creationId xmlns:a16="http://schemas.microsoft.com/office/drawing/2014/main" id="{45700F84-0958-49CD-92F1-C47FEC1B39BF}"/>
            </a:ext>
          </a:extLst>
        </xdr:cNvPr>
        <xdr:cNvCxnSpPr/>
      </xdr:nvCxnSpPr>
      <xdr:spPr>
        <a:xfrm flipV="1">
          <a:off x="14716125" y="2753392"/>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77CD13B9-23CD-4620-8931-DECCAF73B022}"/>
            </a:ext>
          </a:extLst>
        </xdr:cNvPr>
        <xdr:cNvSpPr txBox="1"/>
      </xdr:nvSpPr>
      <xdr:spPr>
        <a:xfrm>
          <a:off x="15563850" y="2330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8139A63A-E4D4-4202-9C82-0EA1238DA96B}"/>
            </a:ext>
          </a:extLst>
        </xdr:cNvPr>
        <xdr:cNvSpPr/>
      </xdr:nvSpPr>
      <xdr:spPr>
        <a:xfrm>
          <a:off x="15430500" y="2475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3969</xdr:rowOff>
    </xdr:from>
    <xdr:to>
      <xdr:col>77</xdr:col>
      <xdr:colOff>44450</xdr:colOff>
      <xdr:row>17</xdr:row>
      <xdr:rowOff>83598</xdr:rowOff>
    </xdr:to>
    <xdr:cxnSp macro="">
      <xdr:nvCxnSpPr>
        <xdr:cNvPr id="446" name="直線コネクタ 445">
          <a:extLst>
            <a:ext uri="{FF2B5EF4-FFF2-40B4-BE49-F238E27FC236}">
              <a16:creationId xmlns:a16="http://schemas.microsoft.com/office/drawing/2014/main" id="{E6EEF441-4716-4E52-81EB-E751C99F370A}"/>
            </a:ext>
          </a:extLst>
        </xdr:cNvPr>
        <xdr:cNvCxnSpPr/>
      </xdr:nvCxnSpPr>
      <xdr:spPr>
        <a:xfrm flipV="1">
          <a:off x="13906500" y="2759869"/>
          <a:ext cx="809625"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101778B8-2C85-4BFE-AEF8-AEC0C6DC4DF9}"/>
            </a:ext>
          </a:extLst>
        </xdr:cNvPr>
        <xdr:cNvSpPr/>
      </xdr:nvSpPr>
      <xdr:spPr>
        <a:xfrm>
          <a:off x="14668500" y="25332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F76BC78F-01AE-4674-AB48-8974181D9B26}"/>
            </a:ext>
          </a:extLst>
        </xdr:cNvPr>
        <xdr:cNvSpPr txBox="1"/>
      </xdr:nvSpPr>
      <xdr:spPr>
        <a:xfrm>
          <a:off x="14373225" y="2311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83598</xdr:rowOff>
    </xdr:from>
    <xdr:to>
      <xdr:col>72</xdr:col>
      <xdr:colOff>203200</xdr:colOff>
      <xdr:row>17</xdr:row>
      <xdr:rowOff>155988</xdr:rowOff>
    </xdr:to>
    <xdr:cxnSp macro="">
      <xdr:nvCxnSpPr>
        <xdr:cNvPr id="449" name="直線コネクタ 448">
          <a:extLst>
            <a:ext uri="{FF2B5EF4-FFF2-40B4-BE49-F238E27FC236}">
              <a16:creationId xmlns:a16="http://schemas.microsoft.com/office/drawing/2014/main" id="{C7E24548-7A2F-4005-878F-1133EFF7ECBA}"/>
            </a:ext>
          </a:extLst>
        </xdr:cNvPr>
        <xdr:cNvCxnSpPr/>
      </xdr:nvCxnSpPr>
      <xdr:spPr>
        <a:xfrm flipV="1">
          <a:off x="13106400" y="2839498"/>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CCA4E3A2-8A74-434F-AF58-F1AA72D51CA2}"/>
            </a:ext>
          </a:extLst>
        </xdr:cNvPr>
        <xdr:cNvSpPr/>
      </xdr:nvSpPr>
      <xdr:spPr>
        <a:xfrm>
          <a:off x="13868400" y="26220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477F88A2-DAB5-4FA2-A3C4-497BFAAD7330}"/>
            </a:ext>
          </a:extLst>
        </xdr:cNvPr>
        <xdr:cNvSpPr txBox="1"/>
      </xdr:nvSpPr>
      <xdr:spPr>
        <a:xfrm>
          <a:off x="13554075" y="241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155988</xdr:rowOff>
    </xdr:from>
    <xdr:to>
      <xdr:col>68</xdr:col>
      <xdr:colOff>152400</xdr:colOff>
      <xdr:row>18</xdr:row>
      <xdr:rowOff>41846</xdr:rowOff>
    </xdr:to>
    <xdr:cxnSp macro="">
      <xdr:nvCxnSpPr>
        <xdr:cNvPr id="452" name="直線コネクタ 451">
          <a:extLst>
            <a:ext uri="{FF2B5EF4-FFF2-40B4-BE49-F238E27FC236}">
              <a16:creationId xmlns:a16="http://schemas.microsoft.com/office/drawing/2014/main" id="{77B09542-B3E4-4619-92B2-ADBBE9C5D1F8}"/>
            </a:ext>
          </a:extLst>
        </xdr:cNvPr>
        <xdr:cNvCxnSpPr/>
      </xdr:nvCxnSpPr>
      <xdr:spPr>
        <a:xfrm flipV="1">
          <a:off x="12296775" y="2911888"/>
          <a:ext cx="809625" cy="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2E76EF7D-9F74-476C-A8C6-1847F2C47977}"/>
            </a:ext>
          </a:extLst>
        </xdr:cNvPr>
        <xdr:cNvSpPr/>
      </xdr:nvSpPr>
      <xdr:spPr>
        <a:xfrm>
          <a:off x="13058775" y="26647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9E226140-44F9-45E5-819F-D89139DC0781}"/>
            </a:ext>
          </a:extLst>
        </xdr:cNvPr>
        <xdr:cNvSpPr txBox="1"/>
      </xdr:nvSpPr>
      <xdr:spPr>
        <a:xfrm>
          <a:off x="12763500" y="243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1F6BA7A5-6880-4406-BC15-BE35A2CB2837}"/>
            </a:ext>
          </a:extLst>
        </xdr:cNvPr>
        <xdr:cNvSpPr/>
      </xdr:nvSpPr>
      <xdr:spPr>
        <a:xfrm>
          <a:off x="12239625" y="2654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6BD1FDCB-6CFE-405C-B272-8FF6E72ACBE8}"/>
            </a:ext>
          </a:extLst>
        </xdr:cNvPr>
        <xdr:cNvSpPr txBox="1"/>
      </xdr:nvSpPr>
      <xdr:spPr>
        <a:xfrm>
          <a:off x="11953875"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532B7B3-08F6-4140-BC6F-7F623DE6BD1A}"/>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4F88158-792F-4916-B683-0567CC7E5727}"/>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29AFAEC-C6D2-4E3F-8A56-A9B87B22BED5}"/>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A992C3F-BA55-4334-9052-08B3FF9E3E49}"/>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39C0BDF-E519-4A47-99A5-A18E17C23D23}"/>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114967</xdr:rowOff>
    </xdr:from>
    <xdr:to>
      <xdr:col>81</xdr:col>
      <xdr:colOff>95250</xdr:colOff>
      <xdr:row>17</xdr:row>
      <xdr:rowOff>45117</xdr:rowOff>
    </xdr:to>
    <xdr:sp macro="" textlink="">
      <xdr:nvSpPr>
        <xdr:cNvPr id="462" name="楕円 461">
          <a:extLst>
            <a:ext uri="{FF2B5EF4-FFF2-40B4-BE49-F238E27FC236}">
              <a16:creationId xmlns:a16="http://schemas.microsoft.com/office/drawing/2014/main" id="{356EDB9F-B51B-4ED6-B2D8-C895A5699EB5}"/>
            </a:ext>
          </a:extLst>
        </xdr:cNvPr>
        <xdr:cNvSpPr/>
      </xdr:nvSpPr>
      <xdr:spPr>
        <a:xfrm>
          <a:off x="15430500" y="27057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87044</xdr:rowOff>
    </xdr:from>
    <xdr:ext cx="762000" cy="259045"/>
    <xdr:sp macro="" textlink="">
      <xdr:nvSpPr>
        <xdr:cNvPr id="463" name="将来負担の状況該当値テキスト">
          <a:extLst>
            <a:ext uri="{FF2B5EF4-FFF2-40B4-BE49-F238E27FC236}">
              <a16:creationId xmlns:a16="http://schemas.microsoft.com/office/drawing/2014/main" id="{8527BD52-0672-4F5C-BAAF-2515BAD48033}"/>
            </a:ext>
          </a:extLst>
        </xdr:cNvPr>
        <xdr:cNvSpPr txBox="1"/>
      </xdr:nvSpPr>
      <xdr:spPr>
        <a:xfrm>
          <a:off x="1556385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124619</xdr:rowOff>
    </xdr:from>
    <xdr:to>
      <xdr:col>77</xdr:col>
      <xdr:colOff>95250</xdr:colOff>
      <xdr:row>17</xdr:row>
      <xdr:rowOff>54769</xdr:rowOff>
    </xdr:to>
    <xdr:sp macro="" textlink="">
      <xdr:nvSpPr>
        <xdr:cNvPr id="464" name="楕円 463">
          <a:extLst>
            <a:ext uri="{FF2B5EF4-FFF2-40B4-BE49-F238E27FC236}">
              <a16:creationId xmlns:a16="http://schemas.microsoft.com/office/drawing/2014/main" id="{6FF2442D-0BEA-417C-89B2-CEBA4FD44604}"/>
            </a:ext>
          </a:extLst>
        </xdr:cNvPr>
        <xdr:cNvSpPr/>
      </xdr:nvSpPr>
      <xdr:spPr>
        <a:xfrm>
          <a:off x="14668500" y="2712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39546</xdr:rowOff>
    </xdr:from>
    <xdr:ext cx="736600" cy="259045"/>
    <xdr:sp macro="" textlink="">
      <xdr:nvSpPr>
        <xdr:cNvPr id="465" name="テキスト ボックス 464">
          <a:extLst>
            <a:ext uri="{FF2B5EF4-FFF2-40B4-BE49-F238E27FC236}">
              <a16:creationId xmlns:a16="http://schemas.microsoft.com/office/drawing/2014/main" id="{4F5AC805-DB28-42CD-9E35-17CA4FF24322}"/>
            </a:ext>
          </a:extLst>
        </xdr:cNvPr>
        <xdr:cNvSpPr txBox="1"/>
      </xdr:nvSpPr>
      <xdr:spPr>
        <a:xfrm>
          <a:off x="14373225" y="279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32798</xdr:rowOff>
    </xdr:from>
    <xdr:to>
      <xdr:col>73</xdr:col>
      <xdr:colOff>44450</xdr:colOff>
      <xdr:row>17</xdr:row>
      <xdr:rowOff>134398</xdr:rowOff>
    </xdr:to>
    <xdr:sp macro="" textlink="">
      <xdr:nvSpPr>
        <xdr:cNvPr id="466" name="楕円 465">
          <a:extLst>
            <a:ext uri="{FF2B5EF4-FFF2-40B4-BE49-F238E27FC236}">
              <a16:creationId xmlns:a16="http://schemas.microsoft.com/office/drawing/2014/main" id="{C3037F16-5976-4A66-8D4B-D3B6E481CECF}"/>
            </a:ext>
          </a:extLst>
        </xdr:cNvPr>
        <xdr:cNvSpPr/>
      </xdr:nvSpPr>
      <xdr:spPr>
        <a:xfrm>
          <a:off x="13868400" y="27823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119175</xdr:rowOff>
    </xdr:from>
    <xdr:ext cx="762000" cy="259045"/>
    <xdr:sp macro="" textlink="">
      <xdr:nvSpPr>
        <xdr:cNvPr id="467" name="テキスト ボックス 466">
          <a:extLst>
            <a:ext uri="{FF2B5EF4-FFF2-40B4-BE49-F238E27FC236}">
              <a16:creationId xmlns:a16="http://schemas.microsoft.com/office/drawing/2014/main" id="{8D4E0064-9D71-4CED-A5DD-97B3FC8A898C}"/>
            </a:ext>
          </a:extLst>
        </xdr:cNvPr>
        <xdr:cNvSpPr txBox="1"/>
      </xdr:nvSpPr>
      <xdr:spPr>
        <a:xfrm>
          <a:off x="13554075" y="2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105188</xdr:rowOff>
    </xdr:from>
    <xdr:to>
      <xdr:col>68</xdr:col>
      <xdr:colOff>203200</xdr:colOff>
      <xdr:row>18</xdr:row>
      <xdr:rowOff>35338</xdr:rowOff>
    </xdr:to>
    <xdr:sp macro="" textlink="">
      <xdr:nvSpPr>
        <xdr:cNvPr id="468" name="楕円 467">
          <a:extLst>
            <a:ext uri="{FF2B5EF4-FFF2-40B4-BE49-F238E27FC236}">
              <a16:creationId xmlns:a16="http://schemas.microsoft.com/office/drawing/2014/main" id="{E0BBF2DB-DF6C-482A-B09B-3E1B20A4CA2B}"/>
            </a:ext>
          </a:extLst>
        </xdr:cNvPr>
        <xdr:cNvSpPr/>
      </xdr:nvSpPr>
      <xdr:spPr>
        <a:xfrm>
          <a:off x="13058775" y="28547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20115</xdr:rowOff>
    </xdr:from>
    <xdr:ext cx="762000" cy="259045"/>
    <xdr:sp macro="" textlink="">
      <xdr:nvSpPr>
        <xdr:cNvPr id="469" name="テキスト ボックス 468">
          <a:extLst>
            <a:ext uri="{FF2B5EF4-FFF2-40B4-BE49-F238E27FC236}">
              <a16:creationId xmlns:a16="http://schemas.microsoft.com/office/drawing/2014/main" id="{36CF70F1-84D7-42EC-A324-C0C611538DE2}"/>
            </a:ext>
          </a:extLst>
        </xdr:cNvPr>
        <xdr:cNvSpPr txBox="1"/>
      </xdr:nvSpPr>
      <xdr:spPr>
        <a:xfrm>
          <a:off x="12763500" y="293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162496</xdr:rowOff>
    </xdr:from>
    <xdr:to>
      <xdr:col>64</xdr:col>
      <xdr:colOff>152400</xdr:colOff>
      <xdr:row>18</xdr:row>
      <xdr:rowOff>92646</xdr:rowOff>
    </xdr:to>
    <xdr:sp macro="" textlink="">
      <xdr:nvSpPr>
        <xdr:cNvPr id="470" name="楕円 469">
          <a:extLst>
            <a:ext uri="{FF2B5EF4-FFF2-40B4-BE49-F238E27FC236}">
              <a16:creationId xmlns:a16="http://schemas.microsoft.com/office/drawing/2014/main" id="{EB6959BF-EC96-40FB-ACD1-4C08201298D7}"/>
            </a:ext>
          </a:extLst>
        </xdr:cNvPr>
        <xdr:cNvSpPr/>
      </xdr:nvSpPr>
      <xdr:spPr>
        <a:xfrm>
          <a:off x="12239625" y="29120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77423</xdr:rowOff>
    </xdr:from>
    <xdr:ext cx="762000" cy="259045"/>
    <xdr:sp macro="" textlink="">
      <xdr:nvSpPr>
        <xdr:cNvPr id="471" name="テキスト ボックス 470">
          <a:extLst>
            <a:ext uri="{FF2B5EF4-FFF2-40B4-BE49-F238E27FC236}">
              <a16:creationId xmlns:a16="http://schemas.microsoft.com/office/drawing/2014/main" id="{44F3B359-E17E-495F-8A95-31CCCAC0CAF0}"/>
            </a:ext>
          </a:extLst>
        </xdr:cNvPr>
        <xdr:cNvSpPr txBox="1"/>
      </xdr:nvSpPr>
      <xdr:spPr>
        <a:xfrm>
          <a:off x="11953875" y="29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129540</xdr:rowOff>
    </xdr:from>
    <xdr:to>
      <xdr:col>63</xdr:col>
      <xdr:colOff>98425</xdr:colOff>
      <xdr:row>3</xdr:row>
      <xdr:rowOff>123825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65405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45720</xdr:rowOff>
    </xdr:from>
    <xdr:to>
      <xdr:col>115</xdr:col>
      <xdr:colOff>22225</xdr:colOff>
      <xdr:row>4</xdr:row>
      <xdr:rowOff>38735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71120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81</xdr:col>
      <xdr:colOff>117475</xdr:colOff>
      <xdr:row>1</xdr:row>
      <xdr:rowOff>19685</xdr:rowOff>
    </xdr:from>
    <xdr:to>
      <xdr:col>94</xdr:col>
      <xdr:colOff>177800</xdr:colOff>
      <xdr:row>4</xdr:row>
      <xdr:rowOff>65405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45720</xdr:rowOff>
    </xdr:from>
    <xdr:to>
      <xdr:col>94</xdr:col>
      <xdr:colOff>158750</xdr:colOff>
      <xdr:row>4</xdr:row>
      <xdr:rowOff>38735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71120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32385</xdr:rowOff>
    </xdr:from>
    <xdr:to>
      <xdr:col>115</xdr:col>
      <xdr:colOff>47625</xdr:colOff>
      <xdr:row>87</xdr:row>
      <xdr:rowOff>149225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156210</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168910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168910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168910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156210</xdr:rowOff>
    </xdr:from>
    <xdr:to>
      <xdr:col>60</xdr:col>
      <xdr:colOff>0</xdr:colOff>
      <xdr:row>15</xdr:row>
      <xdr:rowOff>97790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45720</xdr:rowOff>
    </xdr:from>
    <xdr:to>
      <xdr:col>60</xdr:col>
      <xdr:colOff>95250</xdr:colOff>
      <xdr:row>10</xdr:row>
      <xdr:rowOff>129540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143510</xdr:rowOff>
    </xdr:from>
    <xdr:to>
      <xdr:col>60</xdr:col>
      <xdr:colOff>95250</xdr:colOff>
      <xdr:row>12</xdr:row>
      <xdr:rowOff>52070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129540</xdr:rowOff>
    </xdr:from>
    <xdr:to>
      <xdr:col>60</xdr:col>
      <xdr:colOff>95250</xdr:colOff>
      <xdr:row>16</xdr:row>
      <xdr:rowOff>78105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136525</xdr:rowOff>
    </xdr:from>
    <xdr:to>
      <xdr:col>54</xdr:col>
      <xdr:colOff>38100</xdr:colOff>
      <xdr:row>9</xdr:row>
      <xdr:rowOff>136525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84455</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110490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104140</xdr:rowOff>
    </xdr:from>
    <xdr:to>
      <xdr:col>53</xdr:col>
      <xdr:colOff>146050</xdr:colOff>
      <xdr:row>13</xdr:row>
      <xdr:rowOff>71120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104140</xdr:rowOff>
    </xdr:from>
    <xdr:to>
      <xdr:col>54</xdr:col>
      <xdr:colOff>38100</xdr:colOff>
      <xdr:row>12</xdr:row>
      <xdr:rowOff>104140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139700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143510</xdr:rowOff>
    </xdr:from>
    <xdr:to>
      <xdr:col>54</xdr:col>
      <xdr:colOff>38100</xdr:colOff>
      <xdr:row>14</xdr:row>
      <xdr:rowOff>143510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65405</xdr:rowOff>
    </xdr:from>
    <xdr:ext cx="8891270" cy="26098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4405"/>
          <a:ext cx="88912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149225</xdr:rowOff>
    </xdr:from>
    <xdr:ext cx="6041390" cy="2641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9675"/>
          <a:ext cx="60413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58420</xdr:rowOff>
    </xdr:from>
    <xdr:ext cx="8226425" cy="26479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1770"/>
          <a:ext cx="8226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143510</xdr:rowOff>
    </xdr:from>
    <xdr:ext cx="179705" cy="26289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8310"/>
          <a:ext cx="1797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71120</xdr:rowOff>
    </xdr:from>
    <xdr:to>
      <xdr:col>26</xdr:col>
      <xdr:colOff>184150</xdr:colOff>
      <xdr:row>29</xdr:row>
      <xdr:rowOff>45720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136525</xdr:rowOff>
    </xdr:from>
    <xdr:to>
      <xdr:col>34</xdr:col>
      <xdr:colOff>120650</xdr:colOff>
      <xdr:row>29</xdr:row>
      <xdr:rowOff>45720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156210</xdr:rowOff>
    </xdr:from>
    <xdr:to>
      <xdr:col>34</xdr:col>
      <xdr:colOff>120650</xdr:colOff>
      <xdr:row>30</xdr:row>
      <xdr:rowOff>65405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136525</xdr:rowOff>
    </xdr:from>
    <xdr:to>
      <xdr:col>42</xdr:col>
      <xdr:colOff>82550</xdr:colOff>
      <xdr:row>29</xdr:row>
      <xdr:rowOff>45720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156210</xdr:rowOff>
    </xdr:from>
    <xdr:to>
      <xdr:col>42</xdr:col>
      <xdr:colOff>82550</xdr:colOff>
      <xdr:row>30</xdr:row>
      <xdr:rowOff>65405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136525</xdr:rowOff>
    </xdr:from>
    <xdr:to>
      <xdr:col>51</xdr:col>
      <xdr:colOff>22225</xdr:colOff>
      <xdr:row>29</xdr:row>
      <xdr:rowOff>45720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156210</xdr:rowOff>
    </xdr:from>
    <xdr:to>
      <xdr:col>51</xdr:col>
      <xdr:colOff>22225</xdr:colOff>
      <xdr:row>30</xdr:row>
      <xdr:rowOff>65405</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129540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129540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129540</xdr:rowOff>
    </xdr:from>
    <xdr:to>
      <xdr:col>47</xdr:col>
      <xdr:colOff>187325</xdr:colOff>
      <xdr:row>32</xdr:row>
      <xdr:rowOff>38735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104140</xdr:rowOff>
    </xdr:from>
    <xdr:to>
      <xdr:col>54</xdr:col>
      <xdr:colOff>95250</xdr:colOff>
      <xdr:row>43</xdr:row>
      <xdr:rowOff>123825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低くなっているが、要因としては、職員の給与水準が低いことや、ごみ処理・消防業務等を一部事務組合で行っているためである。一部事務組合等の人件費を加算すると類似団体平均を上回るため、今後これらも含めた人件費関係経費全体について抑制していく必要がある。</a:t>
          </a:r>
        </a:p>
      </xdr:txBody>
    </xdr:sp>
    <xdr:clientData/>
  </xdr:twoCellAnchor>
  <xdr:oneCellAnchor>
    <xdr:from>
      <xdr:col>3</xdr:col>
      <xdr:colOff>123825</xdr:colOff>
      <xdr:row>29</xdr:row>
      <xdr:rowOff>110490</xdr:rowOff>
    </xdr:from>
    <xdr:ext cx="293370" cy="22733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2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43180</xdr:rowOff>
    </xdr:from>
    <xdr:ext cx="508000" cy="26035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5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149225</xdr:rowOff>
    </xdr:from>
    <xdr:to>
      <xdr:col>26</xdr:col>
      <xdr:colOff>184150</xdr:colOff>
      <xdr:row>41</xdr:row>
      <xdr:rowOff>149225</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78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6543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7033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110490</xdr:rowOff>
    </xdr:from>
    <xdr:to>
      <xdr:col>26</xdr:col>
      <xdr:colOff>184150</xdr:colOff>
      <xdr:row>39</xdr:row>
      <xdr:rowOff>110490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797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140335</xdr:rowOff>
    </xdr:from>
    <xdr:ext cx="508000" cy="2647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655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71120</xdr:rowOff>
    </xdr:from>
    <xdr:to>
      <xdr:col>26</xdr:col>
      <xdr:colOff>184150</xdr:colOff>
      <xdr:row>37</xdr:row>
      <xdr:rowOff>71120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41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101600</xdr:rowOff>
    </xdr:from>
    <xdr:ext cx="508000" cy="26035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2738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32385</xdr:rowOff>
    </xdr:from>
    <xdr:to>
      <xdr:col>26</xdr:col>
      <xdr:colOff>184150</xdr:colOff>
      <xdr:row>35</xdr:row>
      <xdr:rowOff>32385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6033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62230</xdr:rowOff>
    </xdr:from>
    <xdr:ext cx="508000" cy="26543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891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168910</xdr:rowOff>
    </xdr:from>
    <xdr:to>
      <xdr:col>26</xdr:col>
      <xdr:colOff>184150</xdr:colOff>
      <xdr:row>32</xdr:row>
      <xdr:rowOff>168910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655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23495</xdr:rowOff>
    </xdr:from>
    <xdr:ext cx="508000" cy="2647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509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30</xdr:row>
      <xdr:rowOff>129540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160020</xdr:rowOff>
    </xdr:from>
    <xdr:ext cx="508000" cy="26479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32385</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86960" y="569023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56920" cy="26479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75860" y="702119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70459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121285</xdr:rowOff>
    </xdr:from>
    <xdr:ext cx="756920" cy="26225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75860" y="543623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32385</xdr:rowOff>
    </xdr:from>
    <xdr:to>
      <xdr:col>24</xdr:col>
      <xdr:colOff>114300</xdr:colOff>
      <xdr:row>33</xdr:row>
      <xdr:rowOff>32385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95520" y="569023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106045</xdr:rowOff>
    </xdr:from>
    <xdr:to>
      <xdr:col>24</xdr:col>
      <xdr:colOff>25400</xdr:colOff>
      <xdr:row>37</xdr:row>
      <xdr:rowOff>40640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036060" y="6278245"/>
          <a:ext cx="8509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166370</xdr:rowOff>
    </xdr:from>
    <xdr:ext cx="756920" cy="26289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75860" y="6338570"/>
          <a:ext cx="75692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19685</xdr:rowOff>
    </xdr:from>
    <xdr:to>
      <xdr:col>24</xdr:col>
      <xdr:colOff>76200</xdr:colOff>
      <xdr:row>37</xdr:row>
      <xdr:rowOff>123825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833620" y="636333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106045</xdr:rowOff>
    </xdr:from>
    <xdr:to>
      <xdr:col>19</xdr:col>
      <xdr:colOff>187325</xdr:colOff>
      <xdr:row>37</xdr:row>
      <xdr:rowOff>71120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136900" y="6278245"/>
          <a:ext cx="89916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147955</xdr:rowOff>
    </xdr:from>
    <xdr:to>
      <xdr:col>20</xdr:col>
      <xdr:colOff>38100</xdr:colOff>
      <xdr:row>37</xdr:row>
      <xdr:rowOff>76835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85260" y="63201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60960</xdr:rowOff>
    </xdr:from>
    <xdr:ext cx="731520" cy="26543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52520" y="6404610"/>
          <a:ext cx="7315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171450</xdr:rowOff>
    </xdr:from>
    <xdr:to>
      <xdr:col>15</xdr:col>
      <xdr:colOff>98425</xdr:colOff>
      <xdr:row>37</xdr:row>
      <xdr:rowOff>71120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37740" y="6172200"/>
          <a:ext cx="89916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73660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86100" y="6417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161925</xdr:rowOff>
    </xdr:from>
    <xdr:ext cx="756920" cy="26479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50820" y="650557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171450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36040" y="6172200"/>
          <a:ext cx="901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140335</xdr:rowOff>
    </xdr:from>
    <xdr:to>
      <xdr:col>11</xdr:col>
      <xdr:colOff>60325</xdr:colOff>
      <xdr:row>37</xdr:row>
      <xdr:rowOff>68580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84400" y="631253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53340</xdr:rowOff>
    </xdr:from>
    <xdr:ext cx="756920" cy="26162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51660" y="6396990"/>
          <a:ext cx="756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147955</xdr:rowOff>
    </xdr:from>
    <xdr:to>
      <xdr:col>6</xdr:col>
      <xdr:colOff>171450</xdr:colOff>
      <xdr:row>37</xdr:row>
      <xdr:rowOff>76835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85240" y="63201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60960</xdr:rowOff>
    </xdr:from>
    <xdr:ext cx="762000" cy="26543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49960" y="64046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6035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6852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6035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81762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6035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91846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6920" cy="26035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01676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6035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1760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163195</xdr:rowOff>
    </xdr:from>
    <xdr:to>
      <xdr:col>24</xdr:col>
      <xdr:colOff>76200</xdr:colOff>
      <xdr:row>37</xdr:row>
      <xdr:rowOff>92075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833620" y="633539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5080</xdr:rowOff>
    </xdr:from>
    <xdr:ext cx="756920" cy="26543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75860" y="617728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54610</xdr:rowOff>
    </xdr:from>
    <xdr:to>
      <xdr:col>20</xdr:col>
      <xdr:colOff>38100</xdr:colOff>
      <xdr:row>36</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85260" y="622681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168910</xdr:rowOff>
    </xdr:from>
    <xdr:ext cx="731520" cy="26035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52520" y="5998210"/>
          <a:ext cx="7315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19685</xdr:rowOff>
    </xdr:from>
    <xdr:to>
      <xdr:col>15</xdr:col>
      <xdr:colOff>149225</xdr:colOff>
      <xdr:row>37</xdr:row>
      <xdr:rowOff>123825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86100" y="63633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133985</xdr:rowOff>
    </xdr:from>
    <xdr:ext cx="756920" cy="26098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50820" y="613473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121285</xdr:rowOff>
    </xdr:from>
    <xdr:to>
      <xdr:col>11</xdr:col>
      <xdr:colOff>60325</xdr:colOff>
      <xdr:row>36</xdr:row>
      <xdr:rowOff>48895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84400" y="6122035"/>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59690</xdr:rowOff>
    </xdr:from>
    <xdr:ext cx="756920" cy="26479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51660" y="588899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128270</xdr:rowOff>
    </xdr:from>
    <xdr:to>
      <xdr:col>6</xdr:col>
      <xdr:colOff>171450</xdr:colOff>
      <xdr:row>36</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85240" y="61290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67310</xdr:rowOff>
    </xdr:from>
    <xdr:ext cx="762000" cy="26035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49960" y="589661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71120</xdr:rowOff>
    </xdr:from>
    <xdr:to>
      <xdr:col>85</xdr:col>
      <xdr:colOff>66675</xdr:colOff>
      <xdr:row>9</xdr:row>
      <xdr:rowOff>45720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136525</xdr:rowOff>
    </xdr:from>
    <xdr:to>
      <xdr:col>93</xdr:col>
      <xdr:colOff>3175</xdr:colOff>
      <xdr:row>9</xdr:row>
      <xdr:rowOff>45720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156210</xdr:rowOff>
    </xdr:from>
    <xdr:to>
      <xdr:col>93</xdr:col>
      <xdr:colOff>3175</xdr:colOff>
      <xdr:row>10</xdr:row>
      <xdr:rowOff>65405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136525</xdr:rowOff>
    </xdr:from>
    <xdr:to>
      <xdr:col>100</xdr:col>
      <xdr:colOff>165100</xdr:colOff>
      <xdr:row>9</xdr:row>
      <xdr:rowOff>45720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156210</xdr:rowOff>
    </xdr:from>
    <xdr:to>
      <xdr:col>100</xdr:col>
      <xdr:colOff>165100</xdr:colOff>
      <xdr:row>10</xdr:row>
      <xdr:rowOff>65405</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136525</xdr:rowOff>
    </xdr:from>
    <xdr:to>
      <xdr:col>109</xdr:col>
      <xdr:colOff>104775</xdr:colOff>
      <xdr:row>9</xdr:row>
      <xdr:rowOff>45720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156210</xdr:rowOff>
    </xdr:from>
    <xdr:to>
      <xdr:col>109</xdr:col>
      <xdr:colOff>104775</xdr:colOff>
      <xdr:row>10</xdr:row>
      <xdr:rowOff>65405</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129540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129540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129540</xdr:rowOff>
    </xdr:from>
    <xdr:to>
      <xdr:col>106</xdr:col>
      <xdr:colOff>69850</xdr:colOff>
      <xdr:row>12</xdr:row>
      <xdr:rowOff>38735</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104140</xdr:rowOff>
    </xdr:from>
    <xdr:to>
      <xdr:col>112</xdr:col>
      <xdr:colOff>177800</xdr:colOff>
      <xdr:row>23</xdr:row>
      <xdr:rowOff>123825</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1.0ポイント増加しているが、類似団体平均と比較すると経常収支比率は低くなっている。合併により類似する施設の数が多く、維持管理経費が多額になっており、歳出決算額に占める割合も大きくなっているため、引き続き行財政改革への取り組みを通じて経常的な物件費の削減に努める。</a:t>
          </a:r>
        </a:p>
      </xdr:txBody>
    </xdr:sp>
    <xdr:clientData/>
  </xdr:twoCellAnchor>
  <xdr:oneCellAnchor>
    <xdr:from>
      <xdr:col>62</xdr:col>
      <xdr:colOff>6350</xdr:colOff>
      <xdr:row>9</xdr:row>
      <xdr:rowOff>110490</xdr:rowOff>
    </xdr:from>
    <xdr:ext cx="293370" cy="22733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565380" y="1653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43180</xdr:rowOff>
    </xdr:from>
    <xdr:ext cx="502920" cy="26035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986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29845</xdr:rowOff>
    </xdr:from>
    <xdr:to>
      <xdr:col>85</xdr:col>
      <xdr:colOff>66675</xdr:colOff>
      <xdr:row>22</xdr:row>
      <xdr:rowOff>29845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801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59690</xdr:rowOff>
    </xdr:from>
    <xdr:ext cx="502920" cy="2647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66014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46355</xdr:rowOff>
    </xdr:from>
    <xdr:to>
      <xdr:col>85</xdr:col>
      <xdr:colOff>66675</xdr:colOff>
      <xdr:row>20</xdr:row>
      <xdr:rowOff>46355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3475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76200</xdr:rowOff>
    </xdr:from>
    <xdr:ext cx="502920" cy="26162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3333750"/>
          <a:ext cx="502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63500</xdr:rowOff>
    </xdr:from>
    <xdr:to>
      <xdr:col>85</xdr:col>
      <xdr:colOff>66675</xdr:colOff>
      <xdr:row>18</xdr:row>
      <xdr:rowOff>63500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3149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92710</xdr:rowOff>
    </xdr:from>
    <xdr:ext cx="502920" cy="26416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3007360"/>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80010</xdr:rowOff>
    </xdr:from>
    <xdr:to>
      <xdr:col>85</xdr:col>
      <xdr:colOff>66675</xdr:colOff>
      <xdr:row>16</xdr:row>
      <xdr:rowOff>80010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2823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109855</xdr:rowOff>
    </xdr:from>
    <xdr:ext cx="502920" cy="26225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2681605"/>
          <a:ext cx="502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96520</xdr:rowOff>
    </xdr:from>
    <xdr:to>
      <xdr:col>85</xdr:col>
      <xdr:colOff>66675</xdr:colOff>
      <xdr:row>14</xdr:row>
      <xdr:rowOff>96520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603480" y="2496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126365</xdr:rowOff>
    </xdr:from>
    <xdr:ext cx="502920" cy="26416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2087860" y="235521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113030</xdr:rowOff>
    </xdr:from>
    <xdr:to>
      <xdr:col>85</xdr:col>
      <xdr:colOff>66675</xdr:colOff>
      <xdr:row>12</xdr:row>
      <xdr:rowOff>113030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603480" y="2170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143510</xdr:rowOff>
    </xdr:from>
    <xdr:ext cx="502920" cy="26289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2087860" y="2029460"/>
          <a:ext cx="502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10</xdr:row>
      <xdr:rowOff>129540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160020</xdr:rowOff>
    </xdr:from>
    <xdr:ext cx="502920" cy="26479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2087860" y="1703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82550</xdr:rowOff>
    </xdr:from>
    <xdr:to>
      <xdr:col>82</xdr:col>
      <xdr:colOff>107950</xdr:colOff>
      <xdr:row>21</xdr:row>
      <xdr:rowOff>60325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718280" y="2311400"/>
          <a:ext cx="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31750</xdr:rowOff>
    </xdr:from>
    <xdr:ext cx="756920" cy="26035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807180" y="363220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60325</xdr:rowOff>
    </xdr:from>
    <xdr:to>
      <xdr:col>82</xdr:col>
      <xdr:colOff>196850</xdr:colOff>
      <xdr:row>21</xdr:row>
      <xdr:rowOff>60325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629380" y="366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170815</xdr:rowOff>
    </xdr:from>
    <xdr:ext cx="756920" cy="25971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807180" y="205676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82550</xdr:rowOff>
    </xdr:from>
    <xdr:to>
      <xdr:col>82</xdr:col>
      <xdr:colOff>196850</xdr:colOff>
      <xdr:row>13</xdr:row>
      <xdr:rowOff>82550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629380" y="231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143510</xdr:rowOff>
    </xdr:from>
    <xdr:to>
      <xdr:col>82</xdr:col>
      <xdr:colOff>107950</xdr:colOff>
      <xdr:row>16</xdr:row>
      <xdr:rowOff>80010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869920" y="2715260"/>
          <a:ext cx="84836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144145</xdr:rowOff>
    </xdr:from>
    <xdr:ext cx="756920" cy="26225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807180" y="2887345"/>
          <a:ext cx="75692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171450</xdr:rowOff>
    </xdr:from>
    <xdr:to>
      <xdr:col>82</xdr:col>
      <xdr:colOff>158750</xdr:colOff>
      <xdr:row>17</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66748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143510</xdr:rowOff>
    </xdr:from>
    <xdr:to>
      <xdr:col>78</xdr:col>
      <xdr:colOff>69850</xdr:colOff>
      <xdr:row>16</xdr:row>
      <xdr:rowOff>1905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968220" y="2715260"/>
          <a:ext cx="9017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49530</xdr:rowOff>
    </xdr:from>
    <xdr:to>
      <xdr:col>78</xdr:col>
      <xdr:colOff>120650</xdr:colOff>
      <xdr:row>16</xdr:row>
      <xdr:rowOff>153670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819120" y="2792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138430</xdr:rowOff>
    </xdr:from>
    <xdr:ext cx="736600" cy="26479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483840" y="288163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1905</xdr:rowOff>
    </xdr:from>
    <xdr:to>
      <xdr:col>73</xdr:col>
      <xdr:colOff>180975</xdr:colOff>
      <xdr:row>16</xdr:row>
      <xdr:rowOff>113030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4069060" y="2745105"/>
          <a:ext cx="89916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116840</xdr:rowOff>
    </xdr:from>
    <xdr:to>
      <xdr:col>74</xdr:col>
      <xdr:colOff>31750</xdr:colOff>
      <xdr:row>17</xdr:row>
      <xdr:rowOff>45720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917420" y="28600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29845</xdr:rowOff>
    </xdr:from>
    <xdr:ext cx="762000" cy="26225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84680" y="29444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113030</xdr:rowOff>
    </xdr:from>
    <xdr:to>
      <xdr:col>69</xdr:col>
      <xdr:colOff>92075</xdr:colOff>
      <xdr:row>16</xdr:row>
      <xdr:rowOff>158115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169900" y="2856230"/>
          <a:ext cx="8991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168275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4018260" y="29794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152400</xdr:rowOff>
    </xdr:from>
    <xdr:ext cx="756920" cy="26543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82980" y="306705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30480</xdr:rowOff>
    </xdr:from>
    <xdr:to>
      <xdr:col>65</xdr:col>
      <xdr:colOff>53975</xdr:colOff>
      <xdr:row>17</xdr:row>
      <xdr:rowOff>134620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116560" y="29451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118745</xdr:rowOff>
    </xdr:from>
    <xdr:ext cx="756920" cy="26543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3820" y="3033395"/>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6035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49984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6035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65148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6035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74978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6035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85062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6035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948920" y="4124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27940</xdr:rowOff>
    </xdr:from>
    <xdr:to>
      <xdr:col>82</xdr:col>
      <xdr:colOff>158750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667480" y="27711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45085</xdr:rowOff>
    </xdr:from>
    <xdr:ext cx="756920" cy="26035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807180" y="261683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91440</xdr:rowOff>
    </xdr:from>
    <xdr:to>
      <xdr:col>78</xdr:col>
      <xdr:colOff>120650</xdr:colOff>
      <xdr:row>16</xdr:row>
      <xdr:rowOff>20320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819120" y="26631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30480</xdr:rowOff>
    </xdr:from>
    <xdr:ext cx="736600" cy="26162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483840" y="2430780"/>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125095</xdr:rowOff>
    </xdr:from>
    <xdr:to>
      <xdr:col>74</xdr:col>
      <xdr:colOff>31750</xdr:colOff>
      <xdr:row>16</xdr:row>
      <xdr:rowOff>53975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917420" y="269684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64770</xdr:rowOff>
    </xdr:from>
    <xdr:ext cx="762000" cy="26162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584680" y="246507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60960</xdr:rowOff>
    </xdr:from>
    <xdr:to>
      <xdr:col>69</xdr:col>
      <xdr:colOff>142875</xdr:colOff>
      <xdr:row>16</xdr:row>
      <xdr:rowOff>164465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018260" y="28041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0</xdr:rowOff>
    </xdr:from>
    <xdr:ext cx="756920" cy="26479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682980" y="257175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105410</xdr:rowOff>
    </xdr:from>
    <xdr:to>
      <xdr:col>65</xdr:col>
      <xdr:colOff>53975</xdr:colOff>
      <xdr:row>17</xdr:row>
      <xdr:rowOff>34290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116560" y="284861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45085</xdr:rowOff>
    </xdr:from>
    <xdr:ext cx="756920" cy="26035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783820" y="261683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71120</xdr:rowOff>
    </xdr:from>
    <xdr:to>
      <xdr:col>26</xdr:col>
      <xdr:colOff>184150</xdr:colOff>
      <xdr:row>49</xdr:row>
      <xdr:rowOff>45720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136525</xdr:rowOff>
    </xdr:from>
    <xdr:to>
      <xdr:col>34</xdr:col>
      <xdr:colOff>120650</xdr:colOff>
      <xdr:row>49</xdr:row>
      <xdr:rowOff>45720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156210</xdr:rowOff>
    </xdr:from>
    <xdr:to>
      <xdr:col>34</xdr:col>
      <xdr:colOff>120650</xdr:colOff>
      <xdr:row>50</xdr:row>
      <xdr:rowOff>65405</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136525</xdr:rowOff>
    </xdr:from>
    <xdr:to>
      <xdr:col>42</xdr:col>
      <xdr:colOff>82550</xdr:colOff>
      <xdr:row>49</xdr:row>
      <xdr:rowOff>45720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156210</xdr:rowOff>
    </xdr:from>
    <xdr:to>
      <xdr:col>42</xdr:col>
      <xdr:colOff>82550</xdr:colOff>
      <xdr:row>50</xdr:row>
      <xdr:rowOff>65405</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136525</xdr:rowOff>
    </xdr:from>
    <xdr:to>
      <xdr:col>51</xdr:col>
      <xdr:colOff>22225</xdr:colOff>
      <xdr:row>49</xdr:row>
      <xdr:rowOff>45720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156210</xdr:rowOff>
    </xdr:from>
    <xdr:to>
      <xdr:col>51</xdr:col>
      <xdr:colOff>22225</xdr:colOff>
      <xdr:row>50</xdr:row>
      <xdr:rowOff>65405</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129540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129540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129540</xdr:rowOff>
    </xdr:from>
    <xdr:to>
      <xdr:col>47</xdr:col>
      <xdr:colOff>187325</xdr:colOff>
      <xdr:row>52</xdr:row>
      <xdr:rowOff>38735</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104140</xdr:rowOff>
    </xdr:from>
    <xdr:to>
      <xdr:col>54</xdr:col>
      <xdr:colOff>95250</xdr:colOff>
      <xdr:row>63</xdr:row>
      <xdr:rowOff>123825</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子ども数の減により児童手当支給事業は減っているが、障害福祉にかかる給付が伸びていることもあり、前年度と変わらない数値となった。また、類似団体平均も下回っているが、障害福祉サービス関係経費など社会保障経費が増加傾向にあるため、市単独制度の見直しを進めるなど給付費の抑制に努める必要がある。</a:t>
          </a:r>
        </a:p>
      </xdr:txBody>
    </xdr:sp>
    <xdr:clientData/>
  </xdr:twoCellAnchor>
  <xdr:oneCellAnchor>
    <xdr:from>
      <xdr:col>3</xdr:col>
      <xdr:colOff>123825</xdr:colOff>
      <xdr:row>49</xdr:row>
      <xdr:rowOff>110490</xdr:rowOff>
    </xdr:from>
    <xdr:ext cx="293370" cy="22733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31520" y="8511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035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10844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149225</xdr:rowOff>
    </xdr:from>
    <xdr:to>
      <xdr:col>26</xdr:col>
      <xdr:colOff>184150</xdr:colOff>
      <xdr:row>61</xdr:row>
      <xdr:rowOff>149225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6543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10462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110490</xdr:rowOff>
    </xdr:from>
    <xdr:to>
      <xdr:col>26</xdr:col>
      <xdr:colOff>184150</xdr:colOff>
      <xdr:row>59</xdr:row>
      <xdr:rowOff>110490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140335</xdr:rowOff>
    </xdr:from>
    <xdr:ext cx="508000" cy="26479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10084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71120</xdr:rowOff>
    </xdr:from>
    <xdr:to>
      <xdr:col>26</xdr:col>
      <xdr:colOff>184150</xdr:colOff>
      <xdr:row>57</xdr:row>
      <xdr:rowOff>71120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101600</xdr:rowOff>
    </xdr:from>
    <xdr:ext cx="508000" cy="26035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97028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32385</xdr:rowOff>
    </xdr:from>
    <xdr:to>
      <xdr:col>26</xdr:col>
      <xdr:colOff>184150</xdr:colOff>
      <xdr:row>55</xdr:row>
      <xdr:rowOff>32385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962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62230</xdr:rowOff>
    </xdr:from>
    <xdr:ext cx="508000" cy="26543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6540" y="9320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168910</xdr:rowOff>
    </xdr:from>
    <xdr:to>
      <xdr:col>26</xdr:col>
      <xdr:colOff>184150</xdr:colOff>
      <xdr:row>52</xdr:row>
      <xdr:rowOff>168910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962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23495</xdr:rowOff>
    </xdr:from>
    <xdr:ext cx="508000" cy="26479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6540" y="8938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50</xdr:row>
      <xdr:rowOff>129540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160020</xdr:rowOff>
    </xdr:from>
    <xdr:ext cx="508000" cy="26479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6540" y="8561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45720</xdr:rowOff>
    </xdr:from>
    <xdr:to>
      <xdr:col>24</xdr:col>
      <xdr:colOff>25400</xdr:colOff>
      <xdr:row>61</xdr:row>
      <xdr:rowOff>161925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86960" y="9132570"/>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133985</xdr:rowOff>
    </xdr:from>
    <xdr:ext cx="756920" cy="26098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75860" y="1059243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161925</xdr:rowOff>
    </xdr:from>
    <xdr:to>
      <xdr:col>24</xdr:col>
      <xdr:colOff>114300</xdr:colOff>
      <xdr:row>61</xdr:row>
      <xdr:rowOff>161925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95520" y="1062037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133985</xdr:rowOff>
    </xdr:from>
    <xdr:ext cx="756920" cy="26098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75860" y="887793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45720</xdr:rowOff>
    </xdr:from>
    <xdr:to>
      <xdr:col>24</xdr:col>
      <xdr:colOff>114300</xdr:colOff>
      <xdr:row>53</xdr:row>
      <xdr:rowOff>45720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95520" y="91325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84455</xdr:rowOff>
    </xdr:from>
    <xdr:to>
      <xdr:col>24</xdr:col>
      <xdr:colOff>25400</xdr:colOff>
      <xdr:row>55</xdr:row>
      <xdr:rowOff>84455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036060" y="9514205"/>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62230</xdr:rowOff>
    </xdr:from>
    <xdr:ext cx="756920" cy="26543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75860" y="9663430"/>
          <a:ext cx="75692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90805</xdr:rowOff>
    </xdr:from>
    <xdr:to>
      <xdr:col>24</xdr:col>
      <xdr:colOff>76200</xdr:colOff>
      <xdr:row>57</xdr:row>
      <xdr:rowOff>19685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833620" y="969200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84455</xdr:rowOff>
    </xdr:from>
    <xdr:to>
      <xdr:col>19</xdr:col>
      <xdr:colOff>187325</xdr:colOff>
      <xdr:row>55</xdr:row>
      <xdr:rowOff>110490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136900" y="9514205"/>
          <a:ext cx="8991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52070</xdr:rowOff>
    </xdr:from>
    <xdr:to>
      <xdr:col>20</xdr:col>
      <xdr:colOff>38100</xdr:colOff>
      <xdr:row>56</xdr:row>
      <xdr:rowOff>156210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85260" y="965327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140335</xdr:rowOff>
    </xdr:from>
    <xdr:ext cx="731520" cy="26479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52520" y="9741535"/>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110490</xdr:rowOff>
    </xdr:from>
    <xdr:to>
      <xdr:col>15</xdr:col>
      <xdr:colOff>98425</xdr:colOff>
      <xdr:row>56</xdr:row>
      <xdr:rowOff>104140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37740" y="9540240"/>
          <a:ext cx="8991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116840</xdr:rowOff>
    </xdr:from>
    <xdr:to>
      <xdr:col>15</xdr:col>
      <xdr:colOff>149225</xdr:colOff>
      <xdr:row>57</xdr:row>
      <xdr:rowOff>45720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86100" y="9718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29845</xdr:rowOff>
    </xdr:from>
    <xdr:ext cx="756920" cy="26225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50820" y="980249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65405</xdr:rowOff>
    </xdr:from>
    <xdr:to>
      <xdr:col>11</xdr:col>
      <xdr:colOff>9525</xdr:colOff>
      <xdr:row>56</xdr:row>
      <xdr:rowOff>104140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36040" y="9666605"/>
          <a:ext cx="9017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84455</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84400" y="985710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171450</xdr:rowOff>
    </xdr:from>
    <xdr:ext cx="756920" cy="26479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51660" y="994410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32385</xdr:rowOff>
    </xdr:from>
    <xdr:to>
      <xdr:col>6</xdr:col>
      <xdr:colOff>171450</xdr:colOff>
      <xdr:row>57</xdr:row>
      <xdr:rowOff>136525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85240" y="98050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121285</xdr:rowOff>
    </xdr:from>
    <xdr:ext cx="762000" cy="26225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49960" y="989393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6035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6852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6035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81762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6035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91846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6920" cy="26035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01676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6035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1760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32385</xdr:rowOff>
    </xdr:from>
    <xdr:to>
      <xdr:col>24</xdr:col>
      <xdr:colOff>76200</xdr:colOff>
      <xdr:row>55</xdr:row>
      <xdr:rowOff>136525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833620" y="9462135"/>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48895</xdr:rowOff>
    </xdr:from>
    <xdr:ext cx="756920" cy="26479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75860" y="930719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32385</xdr:rowOff>
    </xdr:from>
    <xdr:to>
      <xdr:col>20</xdr:col>
      <xdr:colOff>38100</xdr:colOff>
      <xdr:row>55</xdr:row>
      <xdr:rowOff>136525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85260" y="9462135"/>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146685</xdr:rowOff>
    </xdr:from>
    <xdr:ext cx="731520" cy="25971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52520" y="9233535"/>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58420</xdr:rowOff>
    </xdr:from>
    <xdr:to>
      <xdr:col>15</xdr:col>
      <xdr:colOff>149225</xdr:colOff>
      <xdr:row>55</xdr:row>
      <xdr:rowOff>161925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86100" y="94881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171450</xdr:rowOff>
    </xdr:from>
    <xdr:ext cx="756920" cy="26479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50820" y="925830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52070</xdr:rowOff>
    </xdr:from>
    <xdr:to>
      <xdr:col>11</xdr:col>
      <xdr:colOff>60325</xdr:colOff>
      <xdr:row>56</xdr:row>
      <xdr:rowOff>156210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84400" y="965327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166370</xdr:rowOff>
    </xdr:from>
    <xdr:ext cx="756920" cy="26289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51660" y="942467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12700</xdr:rowOff>
    </xdr:from>
    <xdr:to>
      <xdr:col>6</xdr:col>
      <xdr:colOff>171450</xdr:colOff>
      <xdr:row>56</xdr:row>
      <xdr:rowOff>116840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85240" y="96139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127000</xdr:rowOff>
    </xdr:from>
    <xdr:ext cx="762000" cy="26416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49960" y="93853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71120</xdr:rowOff>
    </xdr:from>
    <xdr:to>
      <xdr:col>85</xdr:col>
      <xdr:colOff>66675</xdr:colOff>
      <xdr:row>49</xdr:row>
      <xdr:rowOff>45720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136525</xdr:rowOff>
    </xdr:from>
    <xdr:to>
      <xdr:col>93</xdr:col>
      <xdr:colOff>3175</xdr:colOff>
      <xdr:row>49</xdr:row>
      <xdr:rowOff>45720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156210</xdr:rowOff>
    </xdr:from>
    <xdr:to>
      <xdr:col>93</xdr:col>
      <xdr:colOff>3175</xdr:colOff>
      <xdr:row>50</xdr:row>
      <xdr:rowOff>65405</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136525</xdr:rowOff>
    </xdr:from>
    <xdr:to>
      <xdr:col>100</xdr:col>
      <xdr:colOff>165100</xdr:colOff>
      <xdr:row>49</xdr:row>
      <xdr:rowOff>45720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156210</xdr:rowOff>
    </xdr:from>
    <xdr:to>
      <xdr:col>100</xdr:col>
      <xdr:colOff>165100</xdr:colOff>
      <xdr:row>50</xdr:row>
      <xdr:rowOff>65405</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136525</xdr:rowOff>
    </xdr:from>
    <xdr:to>
      <xdr:col>109</xdr:col>
      <xdr:colOff>104775</xdr:colOff>
      <xdr:row>49</xdr:row>
      <xdr:rowOff>45720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156210</xdr:rowOff>
    </xdr:from>
    <xdr:to>
      <xdr:col>109</xdr:col>
      <xdr:colOff>104775</xdr:colOff>
      <xdr:row>50</xdr:row>
      <xdr:rowOff>65405</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129540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129540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129540</xdr:rowOff>
    </xdr:from>
    <xdr:to>
      <xdr:col>106</xdr:col>
      <xdr:colOff>69850</xdr:colOff>
      <xdr:row>52</xdr:row>
      <xdr:rowOff>38735</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104140</xdr:rowOff>
    </xdr:from>
    <xdr:to>
      <xdr:col>112</xdr:col>
      <xdr:colOff>177800</xdr:colOff>
      <xdr:row>63</xdr:row>
      <xdr:rowOff>123825</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類似する施設の数が多く、維持管理経費が伸びていることなどから、前年度比としては0.5％増加しているため、今後も繰出金や施設管理経費の適正化と共に、税収等の経常一般財源の確保に努める必要がある。</a:t>
          </a:r>
        </a:p>
      </xdr:txBody>
    </xdr:sp>
    <xdr:clientData/>
  </xdr:twoCellAnchor>
  <xdr:oneCellAnchor>
    <xdr:from>
      <xdr:col>62</xdr:col>
      <xdr:colOff>6350</xdr:colOff>
      <xdr:row>49</xdr:row>
      <xdr:rowOff>110490</xdr:rowOff>
    </xdr:from>
    <xdr:ext cx="293370" cy="22733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565380" y="8511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2920" cy="26035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10844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149225</xdr:rowOff>
    </xdr:from>
    <xdr:to>
      <xdr:col>85</xdr:col>
      <xdr:colOff>66675</xdr:colOff>
      <xdr:row>61</xdr:row>
      <xdr:rowOff>149225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6543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1046226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110490</xdr:rowOff>
    </xdr:from>
    <xdr:to>
      <xdr:col>85</xdr:col>
      <xdr:colOff>66675</xdr:colOff>
      <xdr:row>59</xdr:row>
      <xdr:rowOff>110490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140335</xdr:rowOff>
    </xdr:from>
    <xdr:ext cx="502920" cy="26479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1008443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71120</xdr:rowOff>
    </xdr:from>
    <xdr:to>
      <xdr:col>85</xdr:col>
      <xdr:colOff>66675</xdr:colOff>
      <xdr:row>57</xdr:row>
      <xdr:rowOff>71120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101600</xdr:rowOff>
    </xdr:from>
    <xdr:ext cx="502920" cy="26035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7028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32385</xdr:rowOff>
    </xdr:from>
    <xdr:to>
      <xdr:col>85</xdr:col>
      <xdr:colOff>66675</xdr:colOff>
      <xdr:row>55</xdr:row>
      <xdr:rowOff>32385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62230</xdr:rowOff>
    </xdr:from>
    <xdr:ext cx="502920" cy="26543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932053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168910</xdr:rowOff>
    </xdr:from>
    <xdr:to>
      <xdr:col>85</xdr:col>
      <xdr:colOff>66675</xdr:colOff>
      <xdr:row>52</xdr:row>
      <xdr:rowOff>168910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23495</xdr:rowOff>
    </xdr:from>
    <xdr:ext cx="502920" cy="26479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893889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50</xdr:row>
      <xdr:rowOff>129540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160020</xdr:rowOff>
    </xdr:from>
    <xdr:ext cx="502920" cy="26479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87860" y="8561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164465</xdr:rowOff>
    </xdr:from>
    <xdr:to>
      <xdr:col>82</xdr:col>
      <xdr:colOff>107950</xdr:colOff>
      <xdr:row>62</xdr:row>
      <xdr:rowOff>36195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718280" y="92513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8255</xdr:rowOff>
    </xdr:from>
    <xdr:ext cx="756920" cy="26098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807180" y="1063815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36195</xdr:rowOff>
    </xdr:from>
    <xdr:to>
      <xdr:col>82</xdr:col>
      <xdr:colOff>196850</xdr:colOff>
      <xdr:row>62</xdr:row>
      <xdr:rowOff>36195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629380" y="1066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78105</xdr:rowOff>
    </xdr:from>
    <xdr:ext cx="756920" cy="26035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807180" y="899350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164465</xdr:rowOff>
    </xdr:from>
    <xdr:to>
      <xdr:col>82</xdr:col>
      <xdr:colOff>196850</xdr:colOff>
      <xdr:row>53</xdr:row>
      <xdr:rowOff>164465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629380" y="925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106045</xdr:rowOff>
    </xdr:from>
    <xdr:to>
      <xdr:col>82</xdr:col>
      <xdr:colOff>107950</xdr:colOff>
      <xdr:row>54</xdr:row>
      <xdr:rowOff>145415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869920" y="9364345"/>
          <a:ext cx="8483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26035</xdr:rowOff>
    </xdr:from>
    <xdr:ext cx="756920" cy="26479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807180" y="9627235"/>
          <a:ext cx="756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54610</xdr:rowOff>
    </xdr:from>
    <xdr:to>
      <xdr:col>82</xdr:col>
      <xdr:colOff>158750</xdr:colOff>
      <xdr:row>56</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667480" y="96558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106045</xdr:rowOff>
    </xdr:from>
    <xdr:to>
      <xdr:col>78</xdr:col>
      <xdr:colOff>69850</xdr:colOff>
      <xdr:row>54</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968220" y="9364345"/>
          <a:ext cx="901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31115</xdr:rowOff>
    </xdr:from>
    <xdr:to>
      <xdr:col>78</xdr:col>
      <xdr:colOff>120650</xdr:colOff>
      <xdr:row>56</xdr:row>
      <xdr:rowOff>135255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819120" y="96323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119380</xdr:rowOff>
    </xdr:from>
    <xdr:ext cx="736600" cy="26543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83840" y="972058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161290</xdr:rowOff>
    </xdr:from>
    <xdr:to>
      <xdr:col>73</xdr:col>
      <xdr:colOff>180975</xdr:colOff>
      <xdr:row>58</xdr:row>
      <xdr:rowOff>129540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4069060" y="9419590"/>
          <a:ext cx="899160"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54610</xdr:rowOff>
    </xdr:from>
    <xdr:to>
      <xdr:col>74</xdr:col>
      <xdr:colOff>31750</xdr:colOff>
      <xdr:row>56</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917420" y="965581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143510</xdr:rowOff>
    </xdr:from>
    <xdr:ext cx="762000" cy="26289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84680" y="97447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106045</xdr:rowOff>
    </xdr:from>
    <xdr:to>
      <xdr:col>69</xdr:col>
      <xdr:colOff>92075</xdr:colOff>
      <xdr:row>58</xdr:row>
      <xdr:rowOff>129540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169900" y="10050145"/>
          <a:ext cx="8991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115570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4018260" y="97840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125730</xdr:rowOff>
    </xdr:from>
    <xdr:ext cx="756920" cy="26479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82980" y="955548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50165</xdr:rowOff>
    </xdr:from>
    <xdr:to>
      <xdr:col>65</xdr:col>
      <xdr:colOff>53975</xdr:colOff>
      <xdr:row>57</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116560" y="9822815"/>
          <a:ext cx="10414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164465</xdr:rowOff>
    </xdr:from>
    <xdr:ext cx="756920" cy="26479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3820" y="959421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6035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49984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6035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65148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6035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74978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6035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85062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6035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94892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93345</xdr:rowOff>
    </xdr:from>
    <xdr:to>
      <xdr:col>82</xdr:col>
      <xdr:colOff>158750</xdr:colOff>
      <xdr:row>55</xdr:row>
      <xdr:rowOff>22225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667480" y="9351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110490</xdr:rowOff>
    </xdr:from>
    <xdr:ext cx="756920" cy="26162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807180" y="9197340"/>
          <a:ext cx="756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54610</xdr:rowOff>
    </xdr:from>
    <xdr:to>
      <xdr:col>78</xdr:col>
      <xdr:colOff>120650</xdr:colOff>
      <xdr:row>54</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819120" y="93129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168910</xdr:rowOff>
    </xdr:from>
    <xdr:ext cx="736600" cy="26035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483840" y="9084310"/>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109220</xdr:rowOff>
    </xdr:from>
    <xdr:to>
      <xdr:col>74</xdr:col>
      <xdr:colOff>31750</xdr:colOff>
      <xdr:row>55</xdr:row>
      <xdr:rowOff>37465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917420" y="93675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47625</xdr:rowOff>
    </xdr:from>
    <xdr:ext cx="762000" cy="26479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584680" y="91344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78105</xdr:rowOff>
    </xdr:from>
    <xdr:to>
      <xdr:col>69</xdr:col>
      <xdr:colOff>142875</xdr:colOff>
      <xdr:row>59</xdr:row>
      <xdr:rowOff>6985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018260" y="100222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166370</xdr:rowOff>
    </xdr:from>
    <xdr:ext cx="756920" cy="26289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682980" y="1011047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54610</xdr:rowOff>
    </xdr:from>
    <xdr:to>
      <xdr:col>65</xdr:col>
      <xdr:colOff>53975</xdr:colOff>
      <xdr:row>58</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116560" y="999871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143510</xdr:rowOff>
    </xdr:from>
    <xdr:ext cx="756920" cy="26289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783820" y="1008761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71120</xdr:rowOff>
    </xdr:from>
    <xdr:to>
      <xdr:col>85</xdr:col>
      <xdr:colOff>66675</xdr:colOff>
      <xdr:row>29</xdr:row>
      <xdr:rowOff>45720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136525</xdr:rowOff>
    </xdr:from>
    <xdr:to>
      <xdr:col>93</xdr:col>
      <xdr:colOff>3175</xdr:colOff>
      <xdr:row>29</xdr:row>
      <xdr:rowOff>45720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156210</xdr:rowOff>
    </xdr:from>
    <xdr:to>
      <xdr:col>93</xdr:col>
      <xdr:colOff>3175</xdr:colOff>
      <xdr:row>30</xdr:row>
      <xdr:rowOff>65405</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136525</xdr:rowOff>
    </xdr:from>
    <xdr:to>
      <xdr:col>100</xdr:col>
      <xdr:colOff>165100</xdr:colOff>
      <xdr:row>29</xdr:row>
      <xdr:rowOff>45720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156210</xdr:rowOff>
    </xdr:from>
    <xdr:to>
      <xdr:col>100</xdr:col>
      <xdr:colOff>165100</xdr:colOff>
      <xdr:row>30</xdr:row>
      <xdr:rowOff>65405</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136525</xdr:rowOff>
    </xdr:from>
    <xdr:to>
      <xdr:col>109</xdr:col>
      <xdr:colOff>104775</xdr:colOff>
      <xdr:row>29</xdr:row>
      <xdr:rowOff>45720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156210</xdr:rowOff>
    </xdr:from>
    <xdr:to>
      <xdr:col>109</xdr:col>
      <xdr:colOff>104775</xdr:colOff>
      <xdr:row>30</xdr:row>
      <xdr:rowOff>65405</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129540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129540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129540</xdr:rowOff>
    </xdr:from>
    <xdr:to>
      <xdr:col>106</xdr:col>
      <xdr:colOff>69850</xdr:colOff>
      <xdr:row>32</xdr:row>
      <xdr:rowOff>38735</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104140</xdr:rowOff>
    </xdr:from>
    <xdr:to>
      <xdr:col>112</xdr:col>
      <xdr:colOff>177800</xdr:colOff>
      <xdr:row>43</xdr:row>
      <xdr:rowOff>123825</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に対する負担金や消防団員退職報奨金等が伸びたため、前年度比0.9％増加している。類似団体平均を上回っている要因としては、一部事務組合負担金や公営企業会計繰出金、各種団体などへの補助金が多額になっているためである。補助交付金等の制度見直しや、公営企業の健全化による繰出金の適正化に努める。</a:t>
          </a:r>
        </a:p>
      </xdr:txBody>
    </xdr:sp>
    <xdr:clientData/>
  </xdr:twoCellAnchor>
  <xdr:oneCellAnchor>
    <xdr:from>
      <xdr:col>62</xdr:col>
      <xdr:colOff>6350</xdr:colOff>
      <xdr:row>29</xdr:row>
      <xdr:rowOff>110490</xdr:rowOff>
    </xdr:from>
    <xdr:ext cx="293370" cy="2273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565380" y="5082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43180</xdr:rowOff>
    </xdr:from>
    <xdr:ext cx="502920" cy="26035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087860" y="7415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71120</xdr:rowOff>
    </xdr:from>
    <xdr:to>
      <xdr:col>85</xdr:col>
      <xdr:colOff>66675</xdr:colOff>
      <xdr:row>41</xdr:row>
      <xdr:rowOff>71120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101600</xdr:rowOff>
    </xdr:from>
    <xdr:ext cx="502920" cy="26035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69596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129540</xdr:rowOff>
    </xdr:from>
    <xdr:to>
      <xdr:col>85</xdr:col>
      <xdr:colOff>66675</xdr:colOff>
      <xdr:row>38</xdr:row>
      <xdr:rowOff>129540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160020</xdr:rowOff>
    </xdr:from>
    <xdr:ext cx="502920" cy="2647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65036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43180</xdr:rowOff>
    </xdr:from>
    <xdr:ext cx="502920" cy="26035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60439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71120</xdr:rowOff>
    </xdr:from>
    <xdr:to>
      <xdr:col>85</xdr:col>
      <xdr:colOff>66675</xdr:colOff>
      <xdr:row>33</xdr:row>
      <xdr:rowOff>71120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101600</xdr:rowOff>
    </xdr:from>
    <xdr:ext cx="502920" cy="26035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55880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30</xdr:row>
      <xdr:rowOff>129540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129540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xdr:rowOff>
    </xdr:from>
    <xdr:to>
      <xdr:col>82</xdr:col>
      <xdr:colOff>107950</xdr:colOff>
      <xdr:row>41</xdr:row>
      <xdr:rowOff>38735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718280" y="583819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56920" cy="26035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807180" y="703961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38735</xdr:rowOff>
    </xdr:from>
    <xdr:to>
      <xdr:col>82</xdr:col>
      <xdr:colOff>196850</xdr:colOff>
      <xdr:row>41</xdr:row>
      <xdr:rowOff>38735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62938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96520</xdr:rowOff>
    </xdr:from>
    <xdr:ext cx="756920" cy="26543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807180" y="558292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8890</xdr:rowOff>
    </xdr:from>
    <xdr:to>
      <xdr:col>82</xdr:col>
      <xdr:colOff>196850</xdr:colOff>
      <xdr:row>34</xdr:row>
      <xdr:rowOff>8890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629380" y="58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38</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869920" y="6588760"/>
          <a:ext cx="8483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118110</xdr:rowOff>
    </xdr:from>
    <xdr:ext cx="756920" cy="26543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807180" y="6118860"/>
          <a:ext cx="75692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101600</xdr:rowOff>
    </xdr:from>
    <xdr:to>
      <xdr:col>82</xdr:col>
      <xdr:colOff>158750</xdr:colOff>
      <xdr:row>37</xdr:row>
      <xdr:rowOff>29845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667480" y="6273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148590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968220" y="6588760"/>
          <a:ext cx="9017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82550</xdr:rowOff>
    </xdr:from>
    <xdr:to>
      <xdr:col>78</xdr:col>
      <xdr:colOff>120650</xdr:colOff>
      <xdr:row>37</xdr:row>
      <xdr:rowOff>10795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819120" y="6254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21590</xdr:rowOff>
    </xdr:from>
    <xdr:ext cx="736600" cy="26035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83840" y="6022340"/>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xdr:rowOff>
    </xdr:from>
    <xdr:to>
      <xdr:col>73</xdr:col>
      <xdr:colOff>180975</xdr:colOff>
      <xdr:row>38</xdr:row>
      <xdr:rowOff>148590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069060" y="6353810"/>
          <a:ext cx="89916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115570</xdr:rowOff>
    </xdr:from>
    <xdr:to>
      <xdr:col>74</xdr:col>
      <xdr:colOff>31750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917420" y="628777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54610</xdr:rowOff>
    </xdr:from>
    <xdr:ext cx="762000" cy="26035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84680" y="60553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10160</xdr:rowOff>
    </xdr:from>
    <xdr:to>
      <xdr:col>69</xdr:col>
      <xdr:colOff>92075</xdr:colOff>
      <xdr:row>37</xdr:row>
      <xdr:rowOff>20320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169900" y="6353810"/>
          <a:ext cx="8991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49530</xdr:rowOff>
    </xdr:from>
    <xdr:to>
      <xdr:col>69</xdr:col>
      <xdr:colOff>142875</xdr:colOff>
      <xdr:row>36</xdr:row>
      <xdr:rowOff>153670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018260" y="6221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163830</xdr:rowOff>
    </xdr:from>
    <xdr:ext cx="756920" cy="26543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82980" y="599313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22225</xdr:rowOff>
    </xdr:from>
    <xdr:to>
      <xdr:col>65</xdr:col>
      <xdr:colOff>53975</xdr:colOff>
      <xdr:row>36</xdr:row>
      <xdr:rowOff>125730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116560" y="619442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136525</xdr:rowOff>
    </xdr:from>
    <xdr:ext cx="756920" cy="26035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3820" y="596582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6035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49984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6035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65148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6035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74978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6035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85062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6035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94892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38</xdr:row>
      <xdr:rowOff>64135</xdr:rowOff>
    </xdr:from>
    <xdr:to>
      <xdr:col>82</xdr:col>
      <xdr:colOff>158750</xdr:colOff>
      <xdr:row>38</xdr:row>
      <xdr:rowOff>167640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667480" y="65792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34925</xdr:rowOff>
    </xdr:from>
    <xdr:ext cx="756920" cy="26416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807180" y="655002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22225</xdr:rowOff>
    </xdr:from>
    <xdr:to>
      <xdr:col>78</xdr:col>
      <xdr:colOff>120650</xdr:colOff>
      <xdr:row>38</xdr:row>
      <xdr:rowOff>125730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819120" y="65373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110490</xdr:rowOff>
    </xdr:from>
    <xdr:ext cx="736600" cy="26162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83840" y="6625590"/>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96520</xdr:rowOff>
    </xdr:from>
    <xdr:to>
      <xdr:col>74</xdr:col>
      <xdr:colOff>31750</xdr:colOff>
      <xdr:row>39</xdr:row>
      <xdr:rowOff>25400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917420" y="661162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9525</xdr:rowOff>
    </xdr:from>
    <xdr:ext cx="762000" cy="26035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84680" y="669607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133985</xdr:rowOff>
    </xdr:from>
    <xdr:to>
      <xdr:col>69</xdr:col>
      <xdr:colOff>142875</xdr:colOff>
      <xdr:row>37</xdr:row>
      <xdr:rowOff>62230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018260" y="6306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46990</xdr:rowOff>
    </xdr:from>
    <xdr:ext cx="756920" cy="26479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82980" y="639064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143510</xdr:rowOff>
    </xdr:from>
    <xdr:to>
      <xdr:col>65</xdr:col>
      <xdr:colOff>53975</xdr:colOff>
      <xdr:row>37</xdr:row>
      <xdr:rowOff>71755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116560" y="631571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56515</xdr:rowOff>
    </xdr:from>
    <xdr:ext cx="756920" cy="25971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783820" y="640016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184150</xdr:colOff>
      <xdr:row>69</xdr:row>
      <xdr:rowOff>45720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136525</xdr:rowOff>
    </xdr:from>
    <xdr:to>
      <xdr:col>34</xdr:col>
      <xdr:colOff>120650</xdr:colOff>
      <xdr:row>69</xdr:row>
      <xdr:rowOff>45720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156210</xdr:rowOff>
    </xdr:from>
    <xdr:to>
      <xdr:col>34</xdr:col>
      <xdr:colOff>120650</xdr:colOff>
      <xdr:row>70</xdr:row>
      <xdr:rowOff>65405</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136525</xdr:rowOff>
    </xdr:from>
    <xdr:to>
      <xdr:col>42</xdr:col>
      <xdr:colOff>82550</xdr:colOff>
      <xdr:row>69</xdr:row>
      <xdr:rowOff>45720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156210</xdr:rowOff>
    </xdr:from>
    <xdr:to>
      <xdr:col>42</xdr:col>
      <xdr:colOff>82550</xdr:colOff>
      <xdr:row>70</xdr:row>
      <xdr:rowOff>65405</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136525</xdr:rowOff>
    </xdr:from>
    <xdr:to>
      <xdr:col>51</xdr:col>
      <xdr:colOff>22225</xdr:colOff>
      <xdr:row>69</xdr:row>
      <xdr:rowOff>45720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156210</xdr:rowOff>
    </xdr:from>
    <xdr:to>
      <xdr:col>51</xdr:col>
      <xdr:colOff>22225</xdr:colOff>
      <xdr:row>70</xdr:row>
      <xdr:rowOff>65405</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129540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129540</xdr:rowOff>
    </xdr:from>
    <xdr:to>
      <xdr:col>47</xdr:col>
      <xdr:colOff>187325</xdr:colOff>
      <xdr:row>72</xdr:row>
      <xdr:rowOff>38735</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104140</xdr:rowOff>
    </xdr:from>
    <xdr:to>
      <xdr:col>54</xdr:col>
      <xdr:colOff>95250</xdr:colOff>
      <xdr:row>83</xdr:row>
      <xdr:rowOff>123825</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4.2％上回っており、地方債残高が高い水準にあることから、単年度の公債費負担は非常に重たいものとなっている。今後、庁舎耐震化などの大型事業を実施していくため、新規発行の抑制、交付税算入率の高い有利な地方債を活用するなど、引き続き公債費の適正管理に努める。</a:t>
          </a:r>
        </a:p>
      </xdr:txBody>
    </xdr:sp>
    <xdr:clientData/>
  </xdr:twoCellAnchor>
  <xdr:oneCellAnchor>
    <xdr:from>
      <xdr:col>3</xdr:col>
      <xdr:colOff>123825</xdr:colOff>
      <xdr:row>69</xdr:row>
      <xdr:rowOff>110490</xdr:rowOff>
    </xdr:from>
    <xdr:ext cx="293370" cy="22733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31520" y="11940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035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6540" y="14273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149225</xdr:rowOff>
    </xdr:from>
    <xdr:to>
      <xdr:col>26</xdr:col>
      <xdr:colOff>184150</xdr:colOff>
      <xdr:row>81</xdr:row>
      <xdr:rowOff>149225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962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6543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6540" y="13891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110490</xdr:rowOff>
    </xdr:from>
    <xdr:to>
      <xdr:col>26</xdr:col>
      <xdr:colOff>184150</xdr:colOff>
      <xdr:row>79</xdr:row>
      <xdr:rowOff>110490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962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140335</xdr:rowOff>
    </xdr:from>
    <xdr:ext cx="508000" cy="26479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6540" y="13513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71120</xdr:rowOff>
    </xdr:from>
    <xdr:to>
      <xdr:col>26</xdr:col>
      <xdr:colOff>184150</xdr:colOff>
      <xdr:row>77</xdr:row>
      <xdr:rowOff>71120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962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101600</xdr:rowOff>
    </xdr:from>
    <xdr:ext cx="508000" cy="26035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6540" y="131318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32385</xdr:rowOff>
    </xdr:from>
    <xdr:to>
      <xdr:col>26</xdr:col>
      <xdr:colOff>184150</xdr:colOff>
      <xdr:row>75</xdr:row>
      <xdr:rowOff>32385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962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62230</xdr:rowOff>
    </xdr:from>
    <xdr:ext cx="508000" cy="26543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6540" y="12749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168910</xdr:rowOff>
    </xdr:from>
    <xdr:to>
      <xdr:col>26</xdr:col>
      <xdr:colOff>184150</xdr:colOff>
      <xdr:row>72</xdr:row>
      <xdr:rowOff>168910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962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23495</xdr:rowOff>
    </xdr:from>
    <xdr:ext cx="508000" cy="26479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6540" y="12367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129540</xdr:rowOff>
    </xdr:from>
    <xdr:to>
      <xdr:col>26</xdr:col>
      <xdr:colOff>184150</xdr:colOff>
      <xdr:row>70</xdr:row>
      <xdr:rowOff>129540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44450</xdr:rowOff>
    </xdr:from>
    <xdr:to>
      <xdr:col>24</xdr:col>
      <xdr:colOff>25400</xdr:colOff>
      <xdr:row>80</xdr:row>
      <xdr:rowOff>55880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86960" y="1273175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27305</xdr:rowOff>
    </xdr:from>
    <xdr:ext cx="756920" cy="26543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75860" y="13743305"/>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55880</xdr:rowOff>
    </xdr:from>
    <xdr:to>
      <xdr:col>24</xdr:col>
      <xdr:colOff>114300</xdr:colOff>
      <xdr:row>80</xdr:row>
      <xdr:rowOff>55880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95520" y="137718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132715</xdr:rowOff>
    </xdr:from>
    <xdr:ext cx="756920" cy="26225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75860" y="1247711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44450</xdr:rowOff>
    </xdr:from>
    <xdr:to>
      <xdr:col>24</xdr:col>
      <xdr:colOff>114300</xdr:colOff>
      <xdr:row>74</xdr:row>
      <xdr:rowOff>44450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95520" y="127317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47625</xdr:rowOff>
    </xdr:from>
    <xdr:to>
      <xdr:col>24</xdr:col>
      <xdr:colOff>25400</xdr:colOff>
      <xdr:row>75</xdr:row>
      <xdr:rowOff>106045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036060" y="12906375"/>
          <a:ext cx="8509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164465</xdr:rowOff>
    </xdr:from>
    <xdr:ext cx="756920" cy="26479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75860" y="12680315"/>
          <a:ext cx="756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147955</xdr:rowOff>
    </xdr:from>
    <xdr:to>
      <xdr:col>24</xdr:col>
      <xdr:colOff>76200</xdr:colOff>
      <xdr:row>75</xdr:row>
      <xdr:rowOff>76835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833620" y="128352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47625</xdr:rowOff>
    </xdr:from>
    <xdr:to>
      <xdr:col>19</xdr:col>
      <xdr:colOff>187325</xdr:colOff>
      <xdr:row>75</xdr:row>
      <xdr:rowOff>49530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136900" y="12906375"/>
          <a:ext cx="8991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126365</xdr:rowOff>
    </xdr:from>
    <xdr:to>
      <xdr:col>20</xdr:col>
      <xdr:colOff>38100</xdr:colOff>
      <xdr:row>75</xdr:row>
      <xdr:rowOff>55245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85260" y="1281366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66040</xdr:rowOff>
    </xdr:from>
    <xdr:ext cx="731520" cy="26035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52520" y="12581890"/>
          <a:ext cx="7315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49530</xdr:rowOff>
    </xdr:from>
    <xdr:to>
      <xdr:col>15</xdr:col>
      <xdr:colOff>98425</xdr:colOff>
      <xdr:row>75</xdr:row>
      <xdr:rowOff>75565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37740" y="12908280"/>
          <a:ext cx="8991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138430</xdr:rowOff>
    </xdr:from>
    <xdr:to>
      <xdr:col>15</xdr:col>
      <xdr:colOff>149225</xdr:colOff>
      <xdr:row>75</xdr:row>
      <xdr:rowOff>66675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86100" y="12825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77470</xdr:rowOff>
    </xdr:from>
    <xdr:ext cx="756920" cy="26035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50820" y="1259332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66040</xdr:rowOff>
    </xdr:from>
    <xdr:to>
      <xdr:col>11</xdr:col>
      <xdr:colOff>9525</xdr:colOff>
      <xdr:row>75</xdr:row>
      <xdr:rowOff>75565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36040" y="12924790"/>
          <a:ext cx="901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140335</xdr:rowOff>
    </xdr:from>
    <xdr:to>
      <xdr:col>11</xdr:col>
      <xdr:colOff>60325</xdr:colOff>
      <xdr:row>75</xdr:row>
      <xdr:rowOff>68580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84400" y="1282763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79375</xdr:rowOff>
    </xdr:from>
    <xdr:ext cx="756920" cy="26035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51660" y="1259522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140335</xdr:rowOff>
    </xdr:from>
    <xdr:to>
      <xdr:col>6</xdr:col>
      <xdr:colOff>171450</xdr:colOff>
      <xdr:row>75</xdr:row>
      <xdr:rowOff>68580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85240" y="12827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79375</xdr:rowOff>
    </xdr:from>
    <xdr:ext cx="762000" cy="26035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49960" y="125952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6035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6852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6035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81762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6035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91846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6920" cy="26035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01676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6035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1760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54610</xdr:rowOff>
    </xdr:from>
    <xdr:to>
      <xdr:col>24</xdr:col>
      <xdr:colOff>76200</xdr:colOff>
      <xdr:row>75</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833620" y="1291336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26035</xdr:rowOff>
    </xdr:from>
    <xdr:ext cx="756920" cy="26479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75860" y="1288478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171450</xdr:rowOff>
    </xdr:from>
    <xdr:to>
      <xdr:col>20</xdr:col>
      <xdr:colOff>38100</xdr:colOff>
      <xdr:row>75</xdr:row>
      <xdr:rowOff>100330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85260" y="1285875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84455</xdr:rowOff>
    </xdr:from>
    <xdr:ext cx="731520" cy="26543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52520" y="12943205"/>
          <a:ext cx="7315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171450</xdr:rowOff>
    </xdr:from>
    <xdr:to>
      <xdr:col>15</xdr:col>
      <xdr:colOff>149225</xdr:colOff>
      <xdr:row>75</xdr:row>
      <xdr:rowOff>102235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86100" y="128587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86360</xdr:rowOff>
    </xdr:from>
    <xdr:ext cx="756920" cy="26289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50820" y="1294511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23495</xdr:rowOff>
    </xdr:from>
    <xdr:to>
      <xdr:col>11</xdr:col>
      <xdr:colOff>60325</xdr:colOff>
      <xdr:row>75</xdr:row>
      <xdr:rowOff>127000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84400" y="1288224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111760</xdr:rowOff>
    </xdr:from>
    <xdr:ext cx="756920" cy="26035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51660" y="1297051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13335</xdr:rowOff>
    </xdr:from>
    <xdr:to>
      <xdr:col>6</xdr:col>
      <xdr:colOff>171450</xdr:colOff>
      <xdr:row>75</xdr:row>
      <xdr:rowOff>117475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85240" y="128720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102235</xdr:rowOff>
    </xdr:from>
    <xdr:ext cx="762000" cy="26035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49960" y="1296098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45720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136525</xdr:rowOff>
    </xdr:from>
    <xdr:to>
      <xdr:col>93</xdr:col>
      <xdr:colOff>3175</xdr:colOff>
      <xdr:row>69</xdr:row>
      <xdr:rowOff>45720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156210</xdr:rowOff>
    </xdr:from>
    <xdr:to>
      <xdr:col>93</xdr:col>
      <xdr:colOff>3175</xdr:colOff>
      <xdr:row>70</xdr:row>
      <xdr:rowOff>65405</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136525</xdr:rowOff>
    </xdr:from>
    <xdr:to>
      <xdr:col>100</xdr:col>
      <xdr:colOff>165100</xdr:colOff>
      <xdr:row>69</xdr:row>
      <xdr:rowOff>45720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156210</xdr:rowOff>
    </xdr:from>
    <xdr:to>
      <xdr:col>100</xdr:col>
      <xdr:colOff>165100</xdr:colOff>
      <xdr:row>70</xdr:row>
      <xdr:rowOff>65405</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136525</xdr:rowOff>
    </xdr:from>
    <xdr:to>
      <xdr:col>109</xdr:col>
      <xdr:colOff>104775</xdr:colOff>
      <xdr:row>69</xdr:row>
      <xdr:rowOff>45720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156210</xdr:rowOff>
    </xdr:from>
    <xdr:to>
      <xdr:col>109</xdr:col>
      <xdr:colOff>104775</xdr:colOff>
      <xdr:row>70</xdr:row>
      <xdr:rowOff>65405</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129540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129540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129540</xdr:rowOff>
    </xdr:from>
    <xdr:to>
      <xdr:col>106</xdr:col>
      <xdr:colOff>69850</xdr:colOff>
      <xdr:row>72</xdr:row>
      <xdr:rowOff>38735</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104140</xdr:rowOff>
    </xdr:from>
    <xdr:to>
      <xdr:col>112</xdr:col>
      <xdr:colOff>177800</xdr:colOff>
      <xdr:row>83</xdr:row>
      <xdr:rowOff>123825</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類似団体平均を下回っているが、主に人件費や補助費等が大きな割合を占めているため、公営企業の健全化、義務的経費の削減を中心とする行財政改革による財政の健全化に努めていく。</a:t>
          </a:r>
        </a:p>
      </xdr:txBody>
    </xdr:sp>
    <xdr:clientData/>
  </xdr:twoCellAnchor>
  <xdr:oneCellAnchor>
    <xdr:from>
      <xdr:col>62</xdr:col>
      <xdr:colOff>6350</xdr:colOff>
      <xdr:row>69</xdr:row>
      <xdr:rowOff>110490</xdr:rowOff>
    </xdr:from>
    <xdr:ext cx="293370" cy="22733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565380" y="11940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2920" cy="26035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087860" y="14273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71120</xdr:rowOff>
    </xdr:from>
    <xdr:to>
      <xdr:col>85</xdr:col>
      <xdr:colOff>66675</xdr:colOff>
      <xdr:row>81</xdr:row>
      <xdr:rowOff>71120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60348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101600</xdr:rowOff>
    </xdr:from>
    <xdr:ext cx="502920" cy="26035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087860" y="138176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129540</xdr:rowOff>
    </xdr:from>
    <xdr:to>
      <xdr:col>85</xdr:col>
      <xdr:colOff>66675</xdr:colOff>
      <xdr:row>78</xdr:row>
      <xdr:rowOff>129540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60348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160020</xdr:rowOff>
    </xdr:from>
    <xdr:ext cx="502920" cy="26479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087860" y="133616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43180</xdr:rowOff>
    </xdr:from>
    <xdr:ext cx="502920" cy="26035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087860" y="129019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71120</xdr:rowOff>
    </xdr:from>
    <xdr:to>
      <xdr:col>85</xdr:col>
      <xdr:colOff>66675</xdr:colOff>
      <xdr:row>73</xdr:row>
      <xdr:rowOff>71120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60348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101600</xdr:rowOff>
    </xdr:from>
    <xdr:ext cx="502920" cy="26035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087860" y="124460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70</xdr:row>
      <xdr:rowOff>129540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160020</xdr:rowOff>
    </xdr:from>
    <xdr:ext cx="502920" cy="26479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087860" y="11990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121285</xdr:rowOff>
    </xdr:from>
    <xdr:to>
      <xdr:col>82</xdr:col>
      <xdr:colOff>107950</xdr:colOff>
      <xdr:row>79</xdr:row>
      <xdr:rowOff>99695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718280" y="12465685"/>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70485</xdr:rowOff>
    </xdr:from>
    <xdr:ext cx="756920" cy="26416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807180" y="1361503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99695</xdr:rowOff>
    </xdr:from>
    <xdr:to>
      <xdr:col>82</xdr:col>
      <xdr:colOff>196850</xdr:colOff>
      <xdr:row>79</xdr:row>
      <xdr:rowOff>99695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629380" y="1364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33655</xdr:rowOff>
    </xdr:from>
    <xdr:ext cx="756920" cy="25971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807180" y="1220660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121285</xdr:rowOff>
    </xdr:from>
    <xdr:to>
      <xdr:col>82</xdr:col>
      <xdr:colOff>196850</xdr:colOff>
      <xdr:row>72</xdr:row>
      <xdr:rowOff>121285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629380" y="12465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99695</xdr:rowOff>
    </xdr:from>
    <xdr:to>
      <xdr:col>82</xdr:col>
      <xdr:colOff>107950</xdr:colOff>
      <xdr:row>76</xdr:row>
      <xdr:rowOff>102235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869920" y="12958445"/>
          <a:ext cx="84836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58420</xdr:rowOff>
    </xdr:from>
    <xdr:ext cx="756920" cy="26479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807180" y="13088620"/>
          <a:ext cx="756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86995</xdr:rowOff>
    </xdr:from>
    <xdr:to>
      <xdr:col>82</xdr:col>
      <xdr:colOff>158750</xdr:colOff>
      <xdr:row>77</xdr:row>
      <xdr:rowOff>15240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667480" y="13117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99695</xdr:rowOff>
    </xdr:from>
    <xdr:to>
      <xdr:col>78</xdr:col>
      <xdr:colOff>69850</xdr:colOff>
      <xdr:row>76</xdr:row>
      <xdr:rowOff>139065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968220" y="12958445"/>
          <a:ext cx="9017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136525</xdr:rowOff>
    </xdr:from>
    <xdr:to>
      <xdr:col>78</xdr:col>
      <xdr:colOff>120650</xdr:colOff>
      <xdr:row>76</xdr:row>
      <xdr:rowOff>65405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819120" y="12995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48895</xdr:rowOff>
    </xdr:from>
    <xdr:ext cx="736600" cy="26479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83840" y="1307909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139065</xdr:rowOff>
    </xdr:from>
    <xdr:to>
      <xdr:col>73</xdr:col>
      <xdr:colOff>180975</xdr:colOff>
      <xdr:row>77</xdr:row>
      <xdr:rowOff>10160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069060" y="13169265"/>
          <a:ext cx="8991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120650</xdr:rowOff>
    </xdr:from>
    <xdr:to>
      <xdr:col>74</xdr:col>
      <xdr:colOff>31750</xdr:colOff>
      <xdr:row>77</xdr:row>
      <xdr:rowOff>48260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917420" y="1315085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33020</xdr:rowOff>
    </xdr:from>
    <xdr:ext cx="762000" cy="25971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84680" y="132346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10160</xdr:rowOff>
    </xdr:from>
    <xdr:to>
      <xdr:col>69</xdr:col>
      <xdr:colOff>92075</xdr:colOff>
      <xdr:row>77</xdr:row>
      <xdr:rowOff>15240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169900" y="1321181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171450</xdr:rowOff>
    </xdr:from>
    <xdr:to>
      <xdr:col>69</xdr:col>
      <xdr:colOff>142875</xdr:colOff>
      <xdr:row>77</xdr:row>
      <xdr:rowOff>100330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018260" y="132016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84455</xdr:rowOff>
    </xdr:from>
    <xdr:ext cx="756920" cy="26543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82980" y="13286105"/>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139065</xdr:rowOff>
    </xdr:from>
    <xdr:to>
      <xdr:col>65</xdr:col>
      <xdr:colOff>53975</xdr:colOff>
      <xdr:row>77</xdr:row>
      <xdr:rowOff>67310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116560" y="1316926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78105</xdr:rowOff>
    </xdr:from>
    <xdr:ext cx="756920" cy="26035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3820" y="1293685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6035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49984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6035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65148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6035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74978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6035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85062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6035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94892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49530</xdr:rowOff>
    </xdr:from>
    <xdr:to>
      <xdr:col>82</xdr:col>
      <xdr:colOff>158750</xdr:colOff>
      <xdr:row>76</xdr:row>
      <xdr:rowOff>153670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667480" y="130797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66675</xdr:rowOff>
    </xdr:from>
    <xdr:ext cx="756920" cy="26035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807180" y="1292542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47625</xdr:rowOff>
    </xdr:from>
    <xdr:to>
      <xdr:col>78</xdr:col>
      <xdr:colOff>120650</xdr:colOff>
      <xdr:row>75</xdr:row>
      <xdr:rowOff>151130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819120" y="129063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161925</xdr:rowOff>
    </xdr:from>
    <xdr:ext cx="736600" cy="26479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83840" y="1267777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86995</xdr:rowOff>
    </xdr:from>
    <xdr:to>
      <xdr:col>74</xdr:col>
      <xdr:colOff>31750</xdr:colOff>
      <xdr:row>77</xdr:row>
      <xdr:rowOff>15240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917420" y="1311719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26035</xdr:rowOff>
    </xdr:from>
    <xdr:ext cx="762000" cy="26479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84680" y="128847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133985</xdr:rowOff>
    </xdr:from>
    <xdr:to>
      <xdr:col>69</xdr:col>
      <xdr:colOff>142875</xdr:colOff>
      <xdr:row>77</xdr:row>
      <xdr:rowOff>62230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018260" y="13164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72390</xdr:rowOff>
    </xdr:from>
    <xdr:ext cx="756920" cy="26416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82980" y="1293114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139065</xdr:rowOff>
    </xdr:from>
    <xdr:to>
      <xdr:col>65</xdr:col>
      <xdr:colOff>53975</xdr:colOff>
      <xdr:row>77</xdr:row>
      <xdr:rowOff>67310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116560" y="1316926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52070</xdr:rowOff>
    </xdr:from>
    <xdr:ext cx="756920" cy="26289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3820" y="1325372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3675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065"/>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31115</xdr:rowOff>
    </xdr:from>
    <xdr:to>
      <xdr:col>43</xdr:col>
      <xdr:colOff>1056005</xdr:colOff>
      <xdr:row>2</xdr:row>
      <xdr:rowOff>12065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1115"/>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京都府南丹市</a:t>
          </a:r>
        </a:p>
      </xdr:txBody>
    </xdr:sp>
    <xdr:clientData/>
  </xdr:twoCellAnchor>
  <xdr:twoCellAnchor>
    <xdr:from>
      <xdr:col>39</xdr:col>
      <xdr:colOff>1066165</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12065</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065"/>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450850</xdr:colOff>
      <xdr:row>2</xdr:row>
      <xdr:rowOff>12065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1115"/>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2000865"/>
          <a:ext cx="4130040" cy="25463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66040</xdr:rowOff>
    </xdr:from>
    <xdr:to>
      <xdr:col>21</xdr:col>
      <xdr:colOff>0</xdr:colOff>
      <xdr:row>64</xdr:row>
      <xdr:rowOff>148590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2038965"/>
          <a:ext cx="123444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21285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104140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207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104140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207706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66040</xdr:rowOff>
    </xdr:from>
    <xdr:to>
      <xdr:col>31</xdr:col>
      <xdr:colOff>76200</xdr:colOff>
      <xdr:row>64</xdr:row>
      <xdr:rowOff>148590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2038965"/>
          <a:ext cx="123444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85090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79500"/>
          <a:ext cx="413004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938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60500"/>
          <a:ext cx="123444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566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59690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206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51000"/>
          <a:ext cx="413004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70000"/>
          <a:ext cx="41148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937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692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947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6106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162560</xdr:rowOff>
    </xdr:from>
    <xdr:ext cx="756920" cy="25781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467735"/>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149225</xdr:rowOff>
    </xdr:from>
    <xdr:to>
      <xdr:col>33</xdr:col>
      <xdr:colOff>114300</xdr:colOff>
      <xdr:row>18</xdr:row>
      <xdr:rowOff>149225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2829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56920" cy="25463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314134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9571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5692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814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10795</xdr:rowOff>
    </xdr:from>
    <xdr:to>
      <xdr:col>33</xdr:col>
      <xdr:colOff>114300</xdr:colOff>
      <xdr:row>15</xdr:row>
      <xdr:rowOff>10795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6301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692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48856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2304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692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21621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97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692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8351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88900</xdr:rowOff>
    </xdr:from>
    <xdr:ext cx="756920" cy="25336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48740" y="15081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03120" y="1651000"/>
          <a:ext cx="413004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80645</xdr:rowOff>
    </xdr:from>
    <xdr:to>
      <xdr:col>29</xdr:col>
      <xdr:colOff>127000</xdr:colOff>
      <xdr:row>20</xdr:row>
      <xdr:rowOff>48895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04180" y="2185670"/>
          <a:ext cx="0" cy="13398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21590</xdr:rowOff>
    </xdr:from>
    <xdr:ext cx="75692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588000" y="34982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48895</xdr:rowOff>
    </xdr:from>
    <xdr:to>
      <xdr:col>30</xdr:col>
      <xdr:colOff>25400</xdr:colOff>
      <xdr:row>20</xdr:row>
      <xdr:rowOff>48895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35255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167005</xdr:rowOff>
    </xdr:from>
    <xdr:ext cx="756920" cy="25400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588000" y="19291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80645</xdr:rowOff>
    </xdr:from>
    <xdr:to>
      <xdr:col>30</xdr:col>
      <xdr:colOff>25400</xdr:colOff>
      <xdr:row>12</xdr:row>
      <xdr:rowOff>80645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15280" y="21856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20955</xdr:rowOff>
    </xdr:from>
    <xdr:to>
      <xdr:col>29</xdr:col>
      <xdr:colOff>127000</xdr:colOff>
      <xdr:row>15</xdr:row>
      <xdr:rowOff>27305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4871720" y="2640330"/>
          <a:ext cx="63246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136525</xdr:rowOff>
    </xdr:from>
    <xdr:ext cx="756920"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588000" y="2927350"/>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163830</xdr:rowOff>
    </xdr:from>
    <xdr:to>
      <xdr:col>29</xdr:col>
      <xdr:colOff>177800</xdr:colOff>
      <xdr:row>17</xdr:row>
      <xdr:rowOff>93980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53380" y="2954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20955</xdr:rowOff>
    </xdr:from>
    <xdr:to>
      <xdr:col>26</xdr:col>
      <xdr:colOff>50800</xdr:colOff>
      <xdr:row>15</xdr:row>
      <xdr:rowOff>53340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193540" y="2640330"/>
          <a:ext cx="67818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3810</xdr:rowOff>
    </xdr:from>
    <xdr:to>
      <xdr:col>26</xdr:col>
      <xdr:colOff>101600</xdr:colOff>
      <xdr:row>17</xdr:row>
      <xdr:rowOff>105410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20920" y="2966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90170</xdr:rowOff>
    </xdr:from>
    <xdr:ext cx="731520" cy="25336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00880" y="3052445"/>
          <a:ext cx="7315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53340</xdr:rowOff>
    </xdr:from>
    <xdr:to>
      <xdr:col>22</xdr:col>
      <xdr:colOff>114300</xdr:colOff>
      <xdr:row>15</xdr:row>
      <xdr:rowOff>136525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15360" y="2672715"/>
          <a:ext cx="67818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49530</xdr:rowOff>
    </xdr:from>
    <xdr:to>
      <xdr:col>22</xdr:col>
      <xdr:colOff>165100</xdr:colOff>
      <xdr:row>17</xdr:row>
      <xdr:rowOff>151130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4274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136525</xdr:rowOff>
    </xdr:from>
    <xdr:ext cx="76200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227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136525</xdr:rowOff>
    </xdr:from>
    <xdr:to>
      <xdr:col>18</xdr:col>
      <xdr:colOff>177800</xdr:colOff>
      <xdr:row>15</xdr:row>
      <xdr:rowOff>143510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832100" y="2755900"/>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81915</xdr:rowOff>
    </xdr:from>
    <xdr:to>
      <xdr:col>19</xdr:col>
      <xdr:colOff>38100</xdr:colOff>
      <xdr:row>18</xdr:row>
      <xdr:rowOff>11430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64560" y="3044190"/>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167640</xdr:rowOff>
    </xdr:from>
    <xdr:ext cx="762000" cy="25463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44520" y="3129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99695</xdr:rowOff>
    </xdr:from>
    <xdr:to>
      <xdr:col>15</xdr:col>
      <xdr:colOff>101600</xdr:colOff>
      <xdr:row>18</xdr:row>
      <xdr:rowOff>29845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7813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13970</xdr:rowOff>
    </xdr:from>
    <xdr:ext cx="756920" cy="25781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61260" y="3147695"/>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139700</xdr:rowOff>
    </xdr:from>
    <xdr:ext cx="762000" cy="2584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31460" y="395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139700</xdr:rowOff>
    </xdr:from>
    <xdr:ext cx="756920" cy="2584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699000" y="395922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139700</xdr:rowOff>
    </xdr:from>
    <xdr:ext cx="762000" cy="2584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20820" y="395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139700</xdr:rowOff>
    </xdr:from>
    <xdr:ext cx="762000" cy="2584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37560" y="395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139700</xdr:rowOff>
    </xdr:from>
    <xdr:ext cx="756920" cy="2584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59380" y="395922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147955</xdr:rowOff>
    </xdr:from>
    <xdr:to>
      <xdr:col>29</xdr:col>
      <xdr:colOff>177800</xdr:colOff>
      <xdr:row>15</xdr:row>
      <xdr:rowOff>78105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53380" y="259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164465</xdr:rowOff>
    </xdr:from>
    <xdr:ext cx="75692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588000" y="2440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148,558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141605</xdr:rowOff>
    </xdr:from>
    <xdr:to>
      <xdr:col>26</xdr:col>
      <xdr:colOff>101600</xdr:colOff>
      <xdr:row>15</xdr:row>
      <xdr:rowOff>71120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20920" y="2589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81915</xdr:rowOff>
    </xdr:from>
    <xdr:ext cx="73152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00880" y="23583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149,091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1905</xdr:rowOff>
    </xdr:from>
    <xdr:to>
      <xdr:col>22</xdr:col>
      <xdr:colOff>165100</xdr:colOff>
      <xdr:row>15</xdr:row>
      <xdr:rowOff>103505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42740" y="262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114300</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22700" y="2390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85090</xdr:rowOff>
    </xdr:from>
    <xdr:to>
      <xdr:col>19</xdr:col>
      <xdr:colOff>38100</xdr:colOff>
      <xdr:row>16</xdr:row>
      <xdr:rowOff>15240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64560" y="270446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26035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4452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92075</xdr:rowOff>
    </xdr:from>
    <xdr:to>
      <xdr:col>15</xdr:col>
      <xdr:colOff>101600</xdr:colOff>
      <xdr:row>16</xdr:row>
      <xdr:rowOff>22860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781300" y="2711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33020</xdr:rowOff>
    </xdr:from>
    <xdr:ext cx="756920" cy="25336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61260" y="2480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137,839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94615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03120" y="5080000"/>
          <a:ext cx="413004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69215</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6695" y="5207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11480" cy="2724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35760" y="5269865"/>
          <a:ext cx="41148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7556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692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48740" y="74136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03120" y="7175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692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48740" y="70332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03120" y="6794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692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48740" y="66522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03120" y="64141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692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48740" y="62712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03120" y="6031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692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48740" y="5890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48740" y="55098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25400</xdr:rowOff>
    </xdr:from>
    <xdr:to>
      <xdr:col>29</xdr:col>
      <xdr:colOff>127000</xdr:colOff>
      <xdr:row>38</xdr:row>
      <xdr:rowOff>146050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504180" y="59499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118110</xdr:rowOff>
    </xdr:from>
    <xdr:ext cx="756920" cy="25908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588000" y="75857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146050</xdr:rowOff>
    </xdr:from>
    <xdr:to>
      <xdr:col>30</xdr:col>
      <xdr:colOff>25400</xdr:colOff>
      <xdr:row>38</xdr:row>
      <xdr:rowOff>146050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415280" y="76136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283845</xdr:rowOff>
    </xdr:from>
    <xdr:ext cx="756920" cy="25336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588000" y="56940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25400</xdr:rowOff>
    </xdr:from>
    <xdr:to>
      <xdr:col>30</xdr:col>
      <xdr:colOff>25400</xdr:colOff>
      <xdr:row>33</xdr:row>
      <xdr:rowOff>25400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415280" y="59499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243205</xdr:rowOff>
    </xdr:from>
    <xdr:to>
      <xdr:col>29</xdr:col>
      <xdr:colOff>127000</xdr:colOff>
      <xdr:row>37</xdr:row>
      <xdr:rowOff>270510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871720" y="7367905"/>
          <a:ext cx="63246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247650</xdr:rowOff>
    </xdr:from>
    <xdr:ext cx="756920" cy="25336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588000" y="7372350"/>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274320</xdr:rowOff>
    </xdr:from>
    <xdr:to>
      <xdr:col>29</xdr:col>
      <xdr:colOff>177800</xdr:colOff>
      <xdr:row>38</xdr:row>
      <xdr:rowOff>33020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453380" y="7399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270510</xdr:rowOff>
    </xdr:from>
    <xdr:to>
      <xdr:col>26</xdr:col>
      <xdr:colOff>50800</xdr:colOff>
      <xdr:row>37</xdr:row>
      <xdr:rowOff>288925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193540" y="7395210"/>
          <a:ext cx="67818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278130</xdr:rowOff>
    </xdr:from>
    <xdr:to>
      <xdr:col>26</xdr:col>
      <xdr:colOff>101600</xdr:colOff>
      <xdr:row>38</xdr:row>
      <xdr:rowOff>36830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820920" y="740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22225</xdr:rowOff>
    </xdr:from>
    <xdr:ext cx="731520"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500880" y="7489825"/>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269240</xdr:rowOff>
    </xdr:from>
    <xdr:to>
      <xdr:col>22</xdr:col>
      <xdr:colOff>114300</xdr:colOff>
      <xdr:row>37</xdr:row>
      <xdr:rowOff>288925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515360" y="7393940"/>
          <a:ext cx="67818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286385</xdr:rowOff>
    </xdr:from>
    <xdr:to>
      <xdr:col>22</xdr:col>
      <xdr:colOff>165100</xdr:colOff>
      <xdr:row>38</xdr:row>
      <xdr:rowOff>44450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14274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29210</xdr:rowOff>
    </xdr:from>
    <xdr:ext cx="762000" cy="25654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822700" y="7496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262255</xdr:rowOff>
    </xdr:from>
    <xdr:to>
      <xdr:col>18</xdr:col>
      <xdr:colOff>177800</xdr:colOff>
      <xdr:row>37</xdr:row>
      <xdr:rowOff>269240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832100" y="7386955"/>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283845</xdr:rowOff>
    </xdr:from>
    <xdr:to>
      <xdr:col>19</xdr:col>
      <xdr:colOff>38100</xdr:colOff>
      <xdr:row>38</xdr:row>
      <xdr:rowOff>41910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464560" y="7408545"/>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26670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14452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282575</xdr:rowOff>
    </xdr:from>
    <xdr:to>
      <xdr:col>15</xdr:col>
      <xdr:colOff>101600</xdr:colOff>
      <xdr:row>38</xdr:row>
      <xdr:rowOff>41275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7813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26035</xdr:rowOff>
    </xdr:from>
    <xdr:ext cx="756920"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461260" y="749363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84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331460" y="796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6920" cy="2584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99000" y="796036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84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020820" y="796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84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337560" y="796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6920" cy="2584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659380" y="796036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192405</xdr:rowOff>
    </xdr:from>
    <xdr:to>
      <xdr:col>29</xdr:col>
      <xdr:colOff>177800</xdr:colOff>
      <xdr:row>37</xdr:row>
      <xdr:rowOff>294640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453380" y="73171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37465</xdr:rowOff>
    </xdr:from>
    <xdr:ext cx="756920" cy="25971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588000" y="716216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49,467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219075</xdr:rowOff>
    </xdr:from>
    <xdr:to>
      <xdr:col>26</xdr:col>
      <xdr:colOff>101600</xdr:colOff>
      <xdr:row>37</xdr:row>
      <xdr:rowOff>321310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820920" y="7343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160020</xdr:rowOff>
    </xdr:from>
    <xdr:ext cx="73152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500880" y="71132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42,400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239395</xdr:rowOff>
    </xdr:from>
    <xdr:to>
      <xdr:col>22</xdr:col>
      <xdr:colOff>165100</xdr:colOff>
      <xdr:row>37</xdr:row>
      <xdr:rowOff>340360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142740" y="7364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8255</xdr:rowOff>
    </xdr:from>
    <xdr:ext cx="762000" cy="25527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822700" y="713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37,357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217805</xdr:rowOff>
    </xdr:from>
    <xdr:to>
      <xdr:col>19</xdr:col>
      <xdr:colOff>38100</xdr:colOff>
      <xdr:row>37</xdr:row>
      <xdr:rowOff>320040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464560" y="734250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158750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14452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210820</xdr:rowOff>
    </xdr:from>
    <xdr:to>
      <xdr:col>15</xdr:col>
      <xdr:colOff>101600</xdr:colOff>
      <xdr:row>37</xdr:row>
      <xdr:rowOff>311785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781300" y="73355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151130</xdr:rowOff>
    </xdr:from>
    <xdr:ext cx="75692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461260" y="71043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44,640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47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972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75565</xdr:rowOff>
    </xdr:from>
    <xdr:ext cx="531495" cy="2622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590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36195</xdr:rowOff>
    </xdr:from>
    <xdr:ext cx="531495" cy="2641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171450</xdr:rowOff>
    </xdr:from>
    <xdr:ext cx="595630" cy="2647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9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133985</xdr:rowOff>
    </xdr:from>
    <xdr:ext cx="595630" cy="26098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8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94615</xdr:rowOff>
    </xdr:from>
    <xdr:ext cx="595630" cy="26416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6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5630" cy="25971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5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50165</xdr:rowOff>
    </xdr:from>
    <xdr:to>
      <xdr:col>24</xdr:col>
      <xdr:colOff>62865</xdr:colOff>
      <xdr:row>39</xdr:row>
      <xdr:rowOff>27940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11675" y="536511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31750</xdr:rowOff>
    </xdr:from>
    <xdr:ext cx="534670" cy="26035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64380" y="671830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27940</xdr:rowOff>
    </xdr:from>
    <xdr:to>
      <xdr:col>24</xdr:col>
      <xdr:colOff>152400</xdr:colOff>
      <xdr:row>39</xdr:row>
      <xdr:rowOff>27940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6714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171450</xdr:rowOff>
    </xdr:from>
    <xdr:ext cx="598805" cy="26479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64380" y="51435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50165</xdr:rowOff>
    </xdr:from>
    <xdr:to>
      <xdr:col>24</xdr:col>
      <xdr:colOff>152400</xdr:colOff>
      <xdr:row>31</xdr:row>
      <xdr:rowOff>50165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5365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41275</xdr:rowOff>
    </xdr:from>
    <xdr:to>
      <xdr:col>24</xdr:col>
      <xdr:colOff>63500</xdr:colOff>
      <xdr:row>34</xdr:row>
      <xdr:rowOff>52705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00780" y="587057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84455</xdr:rowOff>
    </xdr:from>
    <xdr:ext cx="598805" cy="26543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64380" y="6085205"/>
          <a:ext cx="5988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106045</xdr:rowOff>
    </xdr:from>
    <xdr:to>
      <xdr:col>24</xdr:col>
      <xdr:colOff>114300</xdr:colOff>
      <xdr:row>36</xdr:row>
      <xdr:rowOff>34925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62780" y="61067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41275</xdr:rowOff>
    </xdr:from>
    <xdr:to>
      <xdr:col>19</xdr:col>
      <xdr:colOff>177800</xdr:colOff>
      <xdr:row>34</xdr:row>
      <xdr:rowOff>73025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32100" y="5870575"/>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115570</xdr:rowOff>
    </xdr:from>
    <xdr:to>
      <xdr:col>20</xdr:col>
      <xdr:colOff>38100</xdr:colOff>
      <xdr:row>36</xdr:row>
      <xdr:rowOff>44450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49980" y="61163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34925</xdr:rowOff>
    </xdr:from>
    <xdr:ext cx="593725" cy="26416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06140" y="620712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73025</xdr:rowOff>
    </xdr:from>
    <xdr:to>
      <xdr:col>15</xdr:col>
      <xdr:colOff>50800</xdr:colOff>
      <xdr:row>35</xdr:row>
      <xdr:rowOff>115570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68500" y="5902325"/>
          <a:ext cx="8636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171450</xdr:rowOff>
    </xdr:from>
    <xdr:to>
      <xdr:col>15</xdr:col>
      <xdr:colOff>101600</xdr:colOff>
      <xdr:row>36</xdr:row>
      <xdr:rowOff>101600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813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92075</xdr:rowOff>
    </xdr:from>
    <xdr:ext cx="598805" cy="26416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42540" y="626427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115570</xdr:rowOff>
    </xdr:from>
    <xdr:to>
      <xdr:col>10</xdr:col>
      <xdr:colOff>114300</xdr:colOff>
      <xdr:row>35</xdr:row>
      <xdr:rowOff>118745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04900" y="611632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50165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7700" y="6294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41910</xdr:rowOff>
    </xdr:from>
    <xdr:ext cx="534670" cy="26162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06245" y="638556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124460</xdr:rowOff>
    </xdr:from>
    <xdr:to>
      <xdr:col>6</xdr:col>
      <xdr:colOff>38100</xdr:colOff>
      <xdr:row>37</xdr:row>
      <xdr:rowOff>53340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4100" y="62966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44450</xdr:rowOff>
    </xdr:from>
    <xdr:ext cx="529590" cy="26035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42645" y="638810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6920" cy="26479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2816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6920"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4668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635</xdr:rowOff>
    </xdr:from>
    <xdr:to>
      <xdr:col>24</xdr:col>
      <xdr:colOff>114300</xdr:colOff>
      <xdr:row>34</xdr:row>
      <xdr:rowOff>104775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62780" y="58299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24130</xdr:rowOff>
    </xdr:from>
    <xdr:ext cx="598805" cy="26479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64380" y="568198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163830</xdr:rowOff>
    </xdr:from>
    <xdr:to>
      <xdr:col>20</xdr:col>
      <xdr:colOff>38100</xdr:colOff>
      <xdr:row>34</xdr:row>
      <xdr:rowOff>92710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49980" y="58216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109855</xdr:rowOff>
    </xdr:from>
    <xdr:ext cx="593725" cy="26225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06140" y="5596255"/>
          <a:ext cx="593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21590</xdr:rowOff>
    </xdr:from>
    <xdr:to>
      <xdr:col>15</xdr:col>
      <xdr:colOff>101600</xdr:colOff>
      <xdr:row>34</xdr:row>
      <xdr:rowOff>125095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81300" y="58508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142240</xdr:rowOff>
    </xdr:from>
    <xdr:ext cx="598805" cy="2654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42540" y="562864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64135</xdr:rowOff>
    </xdr:from>
    <xdr:to>
      <xdr:col>10</xdr:col>
      <xdr:colOff>165100</xdr:colOff>
      <xdr:row>35</xdr:row>
      <xdr:rowOff>167640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7700" y="60648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9525</xdr:rowOff>
    </xdr:from>
    <xdr:ext cx="593725" cy="26035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673860" y="583882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66675</xdr:rowOff>
    </xdr:from>
    <xdr:to>
      <xdr:col>6</xdr:col>
      <xdr:colOff>38100</xdr:colOff>
      <xdr:row>35</xdr:row>
      <xdr:rowOff>170815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4100" y="606742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12065</xdr:rowOff>
    </xdr:from>
    <xdr:ext cx="593725" cy="26416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10260" y="584136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45720</xdr:rowOff>
    </xdr:from>
    <xdr:to>
      <xdr:col>28</xdr:col>
      <xdr:colOff>114300</xdr:colOff>
      <xdr:row>59</xdr:row>
      <xdr:rowOff>45720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75565</xdr:rowOff>
    </xdr:from>
    <xdr:ext cx="248920" cy="26225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02920" y="10019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36195</xdr:rowOff>
    </xdr:from>
    <xdr:ext cx="595630" cy="26416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7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5630" cy="26479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104140</xdr:rowOff>
    </xdr:from>
    <xdr:to>
      <xdr:col>28</xdr:col>
      <xdr:colOff>114300</xdr:colOff>
      <xdr:row>52</xdr:row>
      <xdr:rowOff>104140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133985</xdr:rowOff>
    </xdr:from>
    <xdr:ext cx="595630" cy="26098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7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65405</xdr:rowOff>
    </xdr:from>
    <xdr:to>
      <xdr:col>28</xdr:col>
      <xdr:colOff>114300</xdr:colOff>
      <xdr:row>50</xdr:row>
      <xdr:rowOff>65405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94615</xdr:rowOff>
    </xdr:from>
    <xdr:ext cx="595630" cy="26416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55880</xdr:rowOff>
    </xdr:from>
    <xdr:ext cx="680720" cy="25971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200" y="8114030"/>
          <a:ext cx="6807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43815</xdr:rowOff>
    </xdr:from>
    <xdr:to>
      <xdr:col>24</xdr:col>
      <xdr:colOff>62865</xdr:colOff>
      <xdr:row>58</xdr:row>
      <xdr:rowOff>121285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511675" y="8787765"/>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124460</xdr:rowOff>
    </xdr:from>
    <xdr:ext cx="534670" cy="26035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564380" y="1006856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121285</xdr:rowOff>
    </xdr:from>
    <xdr:to>
      <xdr:col>24</xdr:col>
      <xdr:colOff>152400</xdr:colOff>
      <xdr:row>58</xdr:row>
      <xdr:rowOff>121285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429760" y="10065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163830</xdr:rowOff>
    </xdr:from>
    <xdr:ext cx="598805" cy="26543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564380" y="856488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43815</xdr:rowOff>
    </xdr:from>
    <xdr:to>
      <xdr:col>24</xdr:col>
      <xdr:colOff>152400</xdr:colOff>
      <xdr:row>51</xdr:row>
      <xdr:rowOff>43815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429760" y="8787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163830</xdr:rowOff>
    </xdr:from>
    <xdr:to>
      <xdr:col>24</xdr:col>
      <xdr:colOff>63500</xdr:colOff>
      <xdr:row>58</xdr:row>
      <xdr:rowOff>6350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00780" y="993648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122555</xdr:rowOff>
    </xdr:from>
    <xdr:ext cx="598805" cy="26098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564380" y="9895205"/>
          <a:ext cx="59880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144145</xdr:rowOff>
    </xdr:from>
    <xdr:to>
      <xdr:col>24</xdr:col>
      <xdr:colOff>114300</xdr:colOff>
      <xdr:row>58</xdr:row>
      <xdr:rowOff>72390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462780" y="9916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58</xdr:row>
      <xdr:rowOff>9525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832100" y="993648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155575</xdr:rowOff>
    </xdr:from>
    <xdr:to>
      <xdr:col>20</xdr:col>
      <xdr:colOff>38100</xdr:colOff>
      <xdr:row>58</xdr:row>
      <xdr:rowOff>83820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649980" y="99282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74930</xdr:rowOff>
    </xdr:from>
    <xdr:ext cx="529590" cy="26289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38525" y="1001903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9525</xdr:rowOff>
    </xdr:from>
    <xdr:to>
      <xdr:col>15</xdr:col>
      <xdr:colOff>50800</xdr:colOff>
      <xdr:row>58</xdr:row>
      <xdr:rowOff>24765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968500" y="9953625"/>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167640</xdr:rowOff>
    </xdr:from>
    <xdr:to>
      <xdr:col>15</xdr:col>
      <xdr:colOff>101600</xdr:colOff>
      <xdr:row>58</xdr:row>
      <xdr:rowOff>95885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781300" y="9940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86995</xdr:rowOff>
    </xdr:from>
    <xdr:ext cx="529590" cy="26225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574925" y="1003109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24765</xdr:rowOff>
    </xdr:from>
    <xdr:to>
      <xdr:col>10</xdr:col>
      <xdr:colOff>114300</xdr:colOff>
      <xdr:row>58</xdr:row>
      <xdr:rowOff>27940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04900" y="996886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171450</xdr:rowOff>
    </xdr:from>
    <xdr:to>
      <xdr:col>10</xdr:col>
      <xdr:colOff>165100</xdr:colOff>
      <xdr:row>58</xdr:row>
      <xdr:rowOff>102870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17700" y="99441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93345</xdr:rowOff>
    </xdr:from>
    <xdr:ext cx="534670" cy="26416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06245" y="1003744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10795</xdr:rowOff>
    </xdr:from>
    <xdr:to>
      <xdr:col>6</xdr:col>
      <xdr:colOff>38100</xdr:colOff>
      <xdr:row>58</xdr:row>
      <xdr:rowOff>114935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54100" y="995489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105410</xdr:rowOff>
    </xdr:from>
    <xdr:ext cx="529590" cy="26479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42645" y="1004951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6920" cy="26479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32816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692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64668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128905</xdr:rowOff>
    </xdr:from>
    <xdr:to>
      <xdr:col>24</xdr:col>
      <xdr:colOff>114300</xdr:colOff>
      <xdr:row>58</xdr:row>
      <xdr:rowOff>57785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462780" y="99015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87630</xdr:rowOff>
    </xdr:from>
    <xdr:ext cx="598805" cy="26162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564380" y="968883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112395</xdr:rowOff>
    </xdr:from>
    <xdr:to>
      <xdr:col>20</xdr:col>
      <xdr:colOff>38100</xdr:colOff>
      <xdr:row>58</xdr:row>
      <xdr:rowOff>41275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649980" y="98850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57785</xdr:rowOff>
    </xdr:from>
    <xdr:ext cx="593725" cy="26479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06140" y="965898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132715</xdr:rowOff>
    </xdr:from>
    <xdr:to>
      <xdr:col>15</xdr:col>
      <xdr:colOff>101600</xdr:colOff>
      <xdr:row>58</xdr:row>
      <xdr:rowOff>60960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781300" y="9905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78105</xdr:rowOff>
    </xdr:from>
    <xdr:ext cx="598805" cy="26035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542540" y="967930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147955</xdr:rowOff>
    </xdr:from>
    <xdr:to>
      <xdr:col>10</xdr:col>
      <xdr:colOff>165100</xdr:colOff>
      <xdr:row>58</xdr:row>
      <xdr:rowOff>76835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17700" y="99206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93345</xdr:rowOff>
    </xdr:from>
    <xdr:ext cx="593725" cy="26416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673860" y="969454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151130</xdr:rowOff>
    </xdr:from>
    <xdr:to>
      <xdr:col>6</xdr:col>
      <xdr:colOff>38100</xdr:colOff>
      <xdr:row>58</xdr:row>
      <xdr:rowOff>80010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54100" y="99237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96520</xdr:rowOff>
    </xdr:from>
    <xdr:ext cx="529590" cy="26543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42645" y="969772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101600</xdr:rowOff>
    </xdr:from>
    <xdr:to>
      <xdr:col>28</xdr:col>
      <xdr:colOff>114300</xdr:colOff>
      <xdr:row>79</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130810</xdr:rowOff>
    </xdr:from>
    <xdr:ext cx="248920" cy="26479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02920" y="13503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117475</xdr:rowOff>
    </xdr:from>
    <xdr:to>
      <xdr:col>28</xdr:col>
      <xdr:colOff>114300</xdr:colOff>
      <xdr:row>77</xdr:row>
      <xdr:rowOff>117475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168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147320</xdr:rowOff>
    </xdr:from>
    <xdr:ext cx="531495" cy="25971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5425" y="13177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134620</xdr:rowOff>
    </xdr:from>
    <xdr:to>
      <xdr:col>28</xdr:col>
      <xdr:colOff>114300</xdr:colOff>
      <xdr:row>75</xdr:row>
      <xdr:rowOff>134620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163830</xdr:rowOff>
    </xdr:from>
    <xdr:ext cx="531495" cy="26543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542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151130</xdr:rowOff>
    </xdr:from>
    <xdr:to>
      <xdr:col>28</xdr:col>
      <xdr:colOff>114300</xdr:colOff>
      <xdr:row>73</xdr:row>
      <xdr:rowOff>151130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4168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6289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5425" y="125222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168275</xdr:rowOff>
    </xdr:from>
    <xdr:to>
      <xdr:col>28</xdr:col>
      <xdr:colOff>114300</xdr:colOff>
      <xdr:row>71</xdr:row>
      <xdr:rowOff>168275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4168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22860</xdr:rowOff>
    </xdr:from>
    <xdr:ext cx="531495" cy="26479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25425" y="121958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9525</xdr:rowOff>
    </xdr:from>
    <xdr:to>
      <xdr:col>28</xdr:col>
      <xdr:colOff>114300</xdr:colOff>
      <xdr:row>70</xdr:row>
      <xdr:rowOff>9525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4168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38735</xdr:rowOff>
    </xdr:from>
    <xdr:ext cx="595630" cy="26543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868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5630" cy="25971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37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41910</xdr:rowOff>
    </xdr:from>
    <xdr:to>
      <xdr:col>24</xdr:col>
      <xdr:colOff>62865</xdr:colOff>
      <xdr:row>79</xdr:row>
      <xdr:rowOff>91440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511675" y="1221486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95250</xdr:rowOff>
    </xdr:from>
    <xdr:ext cx="378460" cy="265430"/>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564380" y="1363980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91440</xdr:rowOff>
    </xdr:from>
    <xdr:to>
      <xdr:col>24</xdr:col>
      <xdr:colOff>152400</xdr:colOff>
      <xdr:row>79</xdr:row>
      <xdr:rowOff>91440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429760" y="13635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161925</xdr:rowOff>
    </xdr:from>
    <xdr:ext cx="534670" cy="26479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564380" y="119919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41910</xdr:rowOff>
    </xdr:from>
    <xdr:to>
      <xdr:col>24</xdr:col>
      <xdr:colOff>152400</xdr:colOff>
      <xdr:row>71</xdr:row>
      <xdr:rowOff>41910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429760" y="12214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32385</xdr:rowOff>
    </xdr:from>
    <xdr:to>
      <xdr:col>24</xdr:col>
      <xdr:colOff>63500</xdr:colOff>
      <xdr:row>79</xdr:row>
      <xdr:rowOff>33655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00780" y="1357693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67945</xdr:rowOff>
    </xdr:from>
    <xdr:ext cx="534670" cy="26035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564380" y="13269595"/>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45085</xdr:rowOff>
    </xdr:from>
    <xdr:to>
      <xdr:col>24</xdr:col>
      <xdr:colOff>114300</xdr:colOff>
      <xdr:row>78</xdr:row>
      <xdr:rowOff>148590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462780" y="134181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33655</xdr:rowOff>
    </xdr:from>
    <xdr:to>
      <xdr:col>19</xdr:col>
      <xdr:colOff>177800</xdr:colOff>
      <xdr:row>79</xdr:row>
      <xdr:rowOff>71120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832100" y="13578205"/>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42545</xdr:rowOff>
    </xdr:from>
    <xdr:to>
      <xdr:col>20</xdr:col>
      <xdr:colOff>38100</xdr:colOff>
      <xdr:row>78</xdr:row>
      <xdr:rowOff>146050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649980" y="1341564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162560</xdr:rowOff>
    </xdr:from>
    <xdr:ext cx="529590" cy="26479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438525" y="1319276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68580</xdr:rowOff>
    </xdr:from>
    <xdr:to>
      <xdr:col>15</xdr:col>
      <xdr:colOff>50800</xdr:colOff>
      <xdr:row>79</xdr:row>
      <xdr:rowOff>71120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968500" y="1361313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66675</xdr:rowOff>
    </xdr:from>
    <xdr:to>
      <xdr:col>15</xdr:col>
      <xdr:colOff>101600</xdr:colOff>
      <xdr:row>78</xdr:row>
      <xdr:rowOff>170180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781300" y="134397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11430</xdr:rowOff>
    </xdr:from>
    <xdr:ext cx="464820" cy="26479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02230" y="1321308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68580</xdr:rowOff>
    </xdr:from>
    <xdr:to>
      <xdr:col>10</xdr:col>
      <xdr:colOff>114300</xdr:colOff>
      <xdr:row>79</xdr:row>
      <xdr:rowOff>76835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04900" y="1361313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41910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17700" y="13486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58420</xdr:rowOff>
    </xdr:from>
    <xdr:ext cx="464820" cy="26479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38630" y="1326007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96520</xdr:rowOff>
    </xdr:from>
    <xdr:to>
      <xdr:col>6</xdr:col>
      <xdr:colOff>38100</xdr:colOff>
      <xdr:row>79</xdr:row>
      <xdr:rowOff>25400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54100" y="134696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42545</xdr:rowOff>
    </xdr:from>
    <xdr:ext cx="469900" cy="26098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75030" y="1324419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6920" cy="26479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32816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6920" cy="2647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668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156210</xdr:rowOff>
    </xdr:from>
    <xdr:to>
      <xdr:col>24</xdr:col>
      <xdr:colOff>114300</xdr:colOff>
      <xdr:row>79</xdr:row>
      <xdr:rowOff>84455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462780" y="135293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68580</xdr:rowOff>
    </xdr:from>
    <xdr:ext cx="469900" cy="26479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564380" y="134416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157480</xdr:rowOff>
    </xdr:from>
    <xdr:to>
      <xdr:col>20</xdr:col>
      <xdr:colOff>38100</xdr:colOff>
      <xdr:row>79</xdr:row>
      <xdr:rowOff>86360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649980" y="135305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76835</xdr:rowOff>
    </xdr:from>
    <xdr:ext cx="469900" cy="26098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470910" y="1362138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19685</xdr:rowOff>
    </xdr:from>
    <xdr:to>
      <xdr:col>15</xdr:col>
      <xdr:colOff>101600</xdr:colOff>
      <xdr:row>79</xdr:row>
      <xdr:rowOff>123825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781300" y="135642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114300</xdr:rowOff>
    </xdr:from>
    <xdr:ext cx="464820" cy="26479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02230" y="1365885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16510</xdr:rowOff>
    </xdr:from>
    <xdr:to>
      <xdr:col>10</xdr:col>
      <xdr:colOff>165100</xdr:colOff>
      <xdr:row>79</xdr:row>
      <xdr:rowOff>121285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17700" y="135610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111760</xdr:rowOff>
    </xdr:from>
    <xdr:ext cx="464820" cy="26035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38630" y="1365631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24765</xdr:rowOff>
    </xdr:from>
    <xdr:to>
      <xdr:col>6</xdr:col>
      <xdr:colOff>38100</xdr:colOff>
      <xdr:row>79</xdr:row>
      <xdr:rowOff>128270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54100" y="1356931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119380</xdr:rowOff>
    </xdr:from>
    <xdr:ext cx="469900" cy="26543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75030" y="136639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542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2542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400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951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71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137795</xdr:rowOff>
    </xdr:from>
    <xdr:to>
      <xdr:col>24</xdr:col>
      <xdr:colOff>62865</xdr:colOff>
      <xdr:row>99</xdr:row>
      <xdr:rowOff>9525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511675" y="1539684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xdr:rowOff>
    </xdr:from>
    <xdr:ext cx="534670" cy="259080"/>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56438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xdr:rowOff>
    </xdr:from>
    <xdr:to>
      <xdr:col>24</xdr:col>
      <xdr:colOff>152400</xdr:colOff>
      <xdr:row>99</xdr:row>
      <xdr:rowOff>9525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429760" y="16983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83185</xdr:rowOff>
    </xdr:from>
    <xdr:ext cx="598805" cy="26479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564380" y="1517078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137795</xdr:rowOff>
    </xdr:from>
    <xdr:to>
      <xdr:col>24</xdr:col>
      <xdr:colOff>152400</xdr:colOff>
      <xdr:row>89</xdr:row>
      <xdr:rowOff>137795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429760" y="15396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163195</xdr:rowOff>
    </xdr:from>
    <xdr:to>
      <xdr:col>24</xdr:col>
      <xdr:colOff>63500</xdr:colOff>
      <xdr:row>96</xdr:row>
      <xdr:rowOff>115570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00780" y="16450945"/>
          <a:ext cx="8128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154940</xdr:rowOff>
    </xdr:from>
    <xdr:ext cx="598805" cy="254000"/>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564380" y="1627124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46278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163195</xdr:rowOff>
    </xdr:from>
    <xdr:to>
      <xdr:col>19</xdr:col>
      <xdr:colOff>177800</xdr:colOff>
      <xdr:row>97</xdr:row>
      <xdr:rowOff>93980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832100" y="16450945"/>
          <a:ext cx="86868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17780</xdr:rowOff>
    </xdr:from>
    <xdr:to>
      <xdr:col>20</xdr:col>
      <xdr:colOff>38100</xdr:colOff>
      <xdr:row>95</xdr:row>
      <xdr:rowOff>119380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649980" y="163055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135890</xdr:rowOff>
    </xdr:from>
    <xdr:ext cx="59372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06140" y="160807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90170</xdr:rowOff>
    </xdr:from>
    <xdr:to>
      <xdr:col>15</xdr:col>
      <xdr:colOff>50800</xdr:colOff>
      <xdr:row>97</xdr:row>
      <xdr:rowOff>93980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968500" y="1672082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100330</xdr:rowOff>
    </xdr:from>
    <xdr:to>
      <xdr:col>15</xdr:col>
      <xdr:colOff>101600</xdr:colOff>
      <xdr:row>97</xdr:row>
      <xdr:rowOff>30480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7813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46990</xdr:rowOff>
    </xdr:from>
    <xdr:ext cx="59880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542540" y="1633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90170</xdr:rowOff>
    </xdr:from>
    <xdr:to>
      <xdr:col>10</xdr:col>
      <xdr:colOff>114300</xdr:colOff>
      <xdr:row>97</xdr:row>
      <xdr:rowOff>139700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04900" y="16720820"/>
          <a:ext cx="8636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99695</xdr:rowOff>
    </xdr:from>
    <xdr:to>
      <xdr:col>10</xdr:col>
      <xdr:colOff>165100</xdr:colOff>
      <xdr:row>97</xdr:row>
      <xdr:rowOff>29845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17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46355</xdr:rowOff>
    </xdr:from>
    <xdr:ext cx="59372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673860" y="163341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144780</xdr:rowOff>
    </xdr:from>
    <xdr:to>
      <xdr:col>6</xdr:col>
      <xdr:colOff>38100</xdr:colOff>
      <xdr:row>97</xdr:row>
      <xdr:rowOff>74930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54100" y="166039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91440</xdr:rowOff>
    </xdr:from>
    <xdr:ext cx="52959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42645" y="16379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92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3281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668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64770</xdr:rowOff>
    </xdr:from>
    <xdr:to>
      <xdr:col>24</xdr:col>
      <xdr:colOff>114300</xdr:colOff>
      <xdr:row>96</xdr:row>
      <xdr:rowOff>166370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46278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43180</xdr:rowOff>
    </xdr:from>
    <xdr:ext cx="598805" cy="254000"/>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564380" y="165023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105,735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112395</xdr:rowOff>
    </xdr:from>
    <xdr:to>
      <xdr:col>20</xdr:col>
      <xdr:colOff>38100</xdr:colOff>
      <xdr:row>96</xdr:row>
      <xdr:rowOff>42545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649980" y="164001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33655</xdr:rowOff>
    </xdr:from>
    <xdr:ext cx="593725" cy="2584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06140" y="1649285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43180</xdr:rowOff>
    </xdr:from>
    <xdr:to>
      <xdr:col>15</xdr:col>
      <xdr:colOff>101600</xdr:colOff>
      <xdr:row>97</xdr:row>
      <xdr:rowOff>144780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7813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135890</xdr:rowOff>
    </xdr:from>
    <xdr:ext cx="529590"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574925" y="16766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39370</xdr:rowOff>
    </xdr:from>
    <xdr:to>
      <xdr:col>10</xdr:col>
      <xdr:colOff>165100</xdr:colOff>
      <xdr:row>97</xdr:row>
      <xdr:rowOff>140970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177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132080</xdr:rowOff>
    </xdr:from>
    <xdr:ext cx="534670" cy="25400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06245" y="16762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88900</xdr:rowOff>
    </xdr:from>
    <xdr:to>
      <xdr:col>6</xdr:col>
      <xdr:colOff>38100</xdr:colOff>
      <xdr:row>98</xdr:row>
      <xdr:rowOff>19050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54100" y="167195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10160</xdr:rowOff>
    </xdr:from>
    <xdr:ext cx="529590" cy="25908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42645" y="16812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796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9318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101600</xdr:rowOff>
    </xdr:from>
    <xdr:to>
      <xdr:col>59</xdr:col>
      <xdr:colOff>50800</xdr:colOff>
      <xdr:row>39</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130810</xdr:rowOff>
    </xdr:from>
    <xdr:ext cx="243840" cy="26479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187440" y="6645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117475</xdr:rowOff>
    </xdr:from>
    <xdr:to>
      <xdr:col>59</xdr:col>
      <xdr:colOff>50800</xdr:colOff>
      <xdr:row>37</xdr:row>
      <xdr:rowOff>117475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147320</xdr:rowOff>
    </xdr:from>
    <xdr:ext cx="595630" cy="25971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50890" y="631952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134620</xdr:rowOff>
    </xdr:from>
    <xdr:to>
      <xdr:col>59</xdr:col>
      <xdr:colOff>50800</xdr:colOff>
      <xdr:row>35</xdr:row>
      <xdr:rowOff>134620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31280" y="6135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163830</xdr:rowOff>
    </xdr:from>
    <xdr:ext cx="595630" cy="26543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50890" y="5993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151130</xdr:rowOff>
    </xdr:from>
    <xdr:to>
      <xdr:col>59</xdr:col>
      <xdr:colOff>50800</xdr:colOff>
      <xdr:row>33</xdr:row>
      <xdr:rowOff>151130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5630" cy="26289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50890" y="5664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168275</xdr:rowOff>
    </xdr:from>
    <xdr:to>
      <xdr:col>59</xdr:col>
      <xdr:colOff>50800</xdr:colOff>
      <xdr:row>31</xdr:row>
      <xdr:rowOff>168275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22860</xdr:rowOff>
    </xdr:from>
    <xdr:ext cx="595630" cy="26479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850890" y="5337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38735</xdr:rowOff>
    </xdr:from>
    <xdr:ext cx="595630" cy="26543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850890" y="5010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5630" cy="25971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850890" y="4685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146050</xdr:rowOff>
    </xdr:from>
    <xdr:to>
      <xdr:col>54</xdr:col>
      <xdr:colOff>185420</xdr:colOff>
      <xdr:row>38</xdr:row>
      <xdr:rowOff>171450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198100" y="528955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1270</xdr:rowOff>
    </xdr:from>
    <xdr:ext cx="529590" cy="26479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248900" y="668782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171450</xdr:rowOff>
    </xdr:from>
    <xdr:to>
      <xdr:col>55</xdr:col>
      <xdr:colOff>88900</xdr:colOff>
      <xdr:row>38</xdr:row>
      <xdr:rowOff>171450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114280" y="6686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91440</xdr:rowOff>
    </xdr:from>
    <xdr:ext cx="593725" cy="26416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248900" y="506349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146050</xdr:rowOff>
    </xdr:from>
    <xdr:to>
      <xdr:col>55</xdr:col>
      <xdr:colOff>88900</xdr:colOff>
      <xdr:row>30</xdr:row>
      <xdr:rowOff>146050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114280" y="5289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64135</xdr:rowOff>
    </xdr:from>
    <xdr:to>
      <xdr:col>55</xdr:col>
      <xdr:colOff>0</xdr:colOff>
      <xdr:row>36</xdr:row>
      <xdr:rowOff>133350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385300" y="6236335"/>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29845</xdr:rowOff>
    </xdr:from>
    <xdr:ext cx="593725" cy="26225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248900" y="6373495"/>
          <a:ext cx="5937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52070</xdr:rowOff>
    </xdr:from>
    <xdr:to>
      <xdr:col>55</xdr:col>
      <xdr:colOff>50800</xdr:colOff>
      <xdr:row>37</xdr:row>
      <xdr:rowOff>156210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152380" y="63957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151130</xdr:rowOff>
    </xdr:from>
    <xdr:to>
      <xdr:col>50</xdr:col>
      <xdr:colOff>114300</xdr:colOff>
      <xdr:row>36</xdr:row>
      <xdr:rowOff>133350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521700" y="5980430"/>
          <a:ext cx="8636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61595</xdr:rowOff>
    </xdr:from>
    <xdr:to>
      <xdr:col>50</xdr:col>
      <xdr:colOff>165100</xdr:colOff>
      <xdr:row>37</xdr:row>
      <xdr:rowOff>165100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334500" y="6405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156845</xdr:rowOff>
    </xdr:from>
    <xdr:ext cx="593725" cy="26098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090660" y="6500495"/>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151130</xdr:rowOff>
    </xdr:from>
    <xdr:to>
      <xdr:col>45</xdr:col>
      <xdr:colOff>177800</xdr:colOff>
      <xdr:row>37</xdr:row>
      <xdr:rowOff>113030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653020" y="5980430"/>
          <a:ext cx="86868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10795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470900" y="60833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1905</xdr:rowOff>
    </xdr:from>
    <xdr:ext cx="593725" cy="26479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227060" y="617410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113030</xdr:rowOff>
    </xdr:from>
    <xdr:to>
      <xdr:col>41</xdr:col>
      <xdr:colOff>50800</xdr:colOff>
      <xdr:row>37</xdr:row>
      <xdr:rowOff>132715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789420" y="645668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74930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602220" y="64897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66040</xdr:rowOff>
    </xdr:from>
    <xdr:ext cx="529590" cy="26035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395845" y="658114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166370</xdr:rowOff>
    </xdr:from>
    <xdr:to>
      <xdr:col>36</xdr:col>
      <xdr:colOff>165100</xdr:colOff>
      <xdr:row>38</xdr:row>
      <xdr:rowOff>94615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738620" y="6510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86360</xdr:rowOff>
    </xdr:from>
    <xdr:ext cx="534670" cy="26289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527165" y="660146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6920" cy="26479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4676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11430</xdr:rowOff>
    </xdr:from>
    <xdr:to>
      <xdr:col>55</xdr:col>
      <xdr:colOff>50800</xdr:colOff>
      <xdr:row>36</xdr:row>
      <xdr:rowOff>115570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152380" y="61836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34925</xdr:rowOff>
    </xdr:from>
    <xdr:ext cx="593725" cy="26416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248900" y="603567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81280</xdr:rowOff>
    </xdr:from>
    <xdr:to>
      <xdr:col>50</xdr:col>
      <xdr:colOff>165100</xdr:colOff>
      <xdr:row>37</xdr:row>
      <xdr:rowOff>9525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334500" y="6253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26670</xdr:rowOff>
    </xdr:from>
    <xdr:ext cx="593725" cy="26543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090660" y="602742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99695</xdr:rowOff>
    </xdr:from>
    <xdr:to>
      <xdr:col>46</xdr:col>
      <xdr:colOff>38100</xdr:colOff>
      <xdr:row>35</xdr:row>
      <xdr:rowOff>27940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470900" y="59289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45085</xdr:rowOff>
    </xdr:from>
    <xdr:ext cx="593725" cy="26035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227060" y="570293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247,387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60960</xdr:rowOff>
    </xdr:from>
    <xdr:to>
      <xdr:col>41</xdr:col>
      <xdr:colOff>101600</xdr:colOff>
      <xdr:row>37</xdr:row>
      <xdr:rowOff>164465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602220" y="64046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6985</xdr:rowOff>
    </xdr:from>
    <xdr:ext cx="598805" cy="26225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363460" y="617918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80645</xdr:rowOff>
    </xdr:from>
    <xdr:to>
      <xdr:col>36</xdr:col>
      <xdr:colOff>165100</xdr:colOff>
      <xdr:row>38</xdr:row>
      <xdr:rowOff>9525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738620" y="64242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26035</xdr:rowOff>
    </xdr:from>
    <xdr:ext cx="534670" cy="26479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27165" y="61982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796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9318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101600</xdr:rowOff>
    </xdr:from>
    <xdr:to>
      <xdr:col>59</xdr:col>
      <xdr:colOff>50800</xdr:colOff>
      <xdr:row>59</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130810</xdr:rowOff>
    </xdr:from>
    <xdr:ext cx="243840" cy="26479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187440" y="10074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147320</xdr:rowOff>
    </xdr:from>
    <xdr:ext cx="595630" cy="25971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850890" y="974852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134620</xdr:rowOff>
    </xdr:from>
    <xdr:to>
      <xdr:col>59</xdr:col>
      <xdr:colOff>50800</xdr:colOff>
      <xdr:row>55</xdr:row>
      <xdr:rowOff>134620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163830</xdr:rowOff>
    </xdr:from>
    <xdr:ext cx="595630" cy="26543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850890" y="9422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5630" cy="26289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850890" y="9093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22860</xdr:rowOff>
    </xdr:from>
    <xdr:ext cx="595630" cy="26479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85089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5630" cy="26543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71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85089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153035</xdr:rowOff>
    </xdr:from>
    <xdr:to>
      <xdr:col>54</xdr:col>
      <xdr:colOff>185420</xdr:colOff>
      <xdr:row>59</xdr:row>
      <xdr:rowOff>37465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198100" y="8725535"/>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41910</xdr:rowOff>
    </xdr:from>
    <xdr:ext cx="529590" cy="261620"/>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248900" y="1015746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37465</xdr:rowOff>
    </xdr:from>
    <xdr:to>
      <xdr:col>55</xdr:col>
      <xdr:colOff>88900</xdr:colOff>
      <xdr:row>59</xdr:row>
      <xdr:rowOff>37465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114280" y="101530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99060</xdr:rowOff>
    </xdr:from>
    <xdr:ext cx="593725" cy="261620"/>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248900" y="850011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153035</xdr:rowOff>
    </xdr:from>
    <xdr:to>
      <xdr:col>55</xdr:col>
      <xdr:colOff>88900</xdr:colOff>
      <xdr:row>50</xdr:row>
      <xdr:rowOff>153035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114280" y="8725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71755</xdr:rowOff>
    </xdr:from>
    <xdr:to>
      <xdr:col>55</xdr:col>
      <xdr:colOff>0</xdr:colOff>
      <xdr:row>58</xdr:row>
      <xdr:rowOff>91440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385300" y="9844405"/>
          <a:ext cx="8128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137160</xdr:rowOff>
    </xdr:from>
    <xdr:ext cx="529590" cy="26479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248900" y="9738360"/>
          <a:ext cx="5295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113665</xdr:rowOff>
    </xdr:from>
    <xdr:to>
      <xdr:col>55</xdr:col>
      <xdr:colOff>50800</xdr:colOff>
      <xdr:row>58</xdr:row>
      <xdr:rowOff>42545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152380" y="98863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86995</xdr:rowOff>
    </xdr:from>
    <xdr:to>
      <xdr:col>50</xdr:col>
      <xdr:colOff>114300</xdr:colOff>
      <xdr:row>57</xdr:row>
      <xdr:rowOff>71755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521700" y="9688195"/>
          <a:ext cx="8636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78105</xdr:rowOff>
    </xdr:from>
    <xdr:to>
      <xdr:col>50</xdr:col>
      <xdr:colOff>165100</xdr:colOff>
      <xdr:row>58</xdr:row>
      <xdr:rowOff>6985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334500" y="98507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171450</xdr:rowOff>
    </xdr:from>
    <xdr:ext cx="534670" cy="26479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123045" y="99441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86995</xdr:rowOff>
    </xdr:from>
    <xdr:to>
      <xdr:col>45</xdr:col>
      <xdr:colOff>177800</xdr:colOff>
      <xdr:row>57</xdr:row>
      <xdr:rowOff>148590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653020" y="9688195"/>
          <a:ext cx="86868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90170</xdr:rowOff>
    </xdr:from>
    <xdr:to>
      <xdr:col>46</xdr:col>
      <xdr:colOff>38100</xdr:colOff>
      <xdr:row>58</xdr:row>
      <xdr:rowOff>19050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470900" y="98628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9525</xdr:rowOff>
    </xdr:from>
    <xdr:ext cx="529590" cy="26035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259445" y="995362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148590</xdr:rowOff>
    </xdr:from>
    <xdr:to>
      <xdr:col>41</xdr:col>
      <xdr:colOff>50800</xdr:colOff>
      <xdr:row>58</xdr:row>
      <xdr:rowOff>38100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789420" y="9921240"/>
          <a:ext cx="863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86360</xdr:rowOff>
    </xdr:from>
    <xdr:to>
      <xdr:col>41</xdr:col>
      <xdr:colOff>101600</xdr:colOff>
      <xdr:row>58</xdr:row>
      <xdr:rowOff>13970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602220" y="9859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31115</xdr:rowOff>
    </xdr:from>
    <xdr:ext cx="529590" cy="26098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395845" y="963231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115570</xdr:rowOff>
    </xdr:from>
    <xdr:to>
      <xdr:col>36</xdr:col>
      <xdr:colOff>165100</xdr:colOff>
      <xdr:row>58</xdr:row>
      <xdr:rowOff>44450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738620" y="9888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60960</xdr:rowOff>
    </xdr:from>
    <xdr:ext cx="534670" cy="26543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527165" y="966216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6920" cy="26479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4676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39370</xdr:rowOff>
    </xdr:from>
    <xdr:to>
      <xdr:col>55</xdr:col>
      <xdr:colOff>50800</xdr:colOff>
      <xdr:row>58</xdr:row>
      <xdr:rowOff>143510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152380" y="998347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127635</xdr:rowOff>
    </xdr:from>
    <xdr:ext cx="529590" cy="264160"/>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248900" y="990028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20320</xdr:rowOff>
    </xdr:from>
    <xdr:to>
      <xdr:col>50</xdr:col>
      <xdr:colOff>165100</xdr:colOff>
      <xdr:row>57</xdr:row>
      <xdr:rowOff>123825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334500" y="97929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140970</xdr:rowOff>
    </xdr:from>
    <xdr:ext cx="593725" cy="26543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090660" y="957072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34925</xdr:rowOff>
    </xdr:from>
    <xdr:to>
      <xdr:col>46</xdr:col>
      <xdr:colOff>38100</xdr:colOff>
      <xdr:row>56</xdr:row>
      <xdr:rowOff>139065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470900" y="963612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156210</xdr:rowOff>
    </xdr:from>
    <xdr:ext cx="593725" cy="26162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227060" y="941451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96520</xdr:rowOff>
    </xdr:from>
    <xdr:to>
      <xdr:col>41</xdr:col>
      <xdr:colOff>101600</xdr:colOff>
      <xdr:row>58</xdr:row>
      <xdr:rowOff>25400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602220" y="98691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15875</xdr:rowOff>
    </xdr:from>
    <xdr:ext cx="529590" cy="26479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395845" y="99599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161925</xdr:rowOff>
    </xdr:from>
    <xdr:to>
      <xdr:col>36</xdr:col>
      <xdr:colOff>165100</xdr:colOff>
      <xdr:row>58</xdr:row>
      <xdr:rowOff>90170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738620" y="9934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81280</xdr:rowOff>
    </xdr:from>
    <xdr:ext cx="534670" cy="26479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27165" y="1002538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796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9318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3840" cy="26225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187440" y="13448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26415" cy="26416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5025" y="13066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6415" cy="26479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5025" y="12687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133985</xdr:rowOff>
    </xdr:from>
    <xdr:ext cx="526415" cy="26098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5025" y="12306935"/>
          <a:ext cx="5264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94615</xdr:rowOff>
    </xdr:from>
    <xdr:ext cx="595630" cy="26416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85089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5971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85089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91440</xdr:rowOff>
    </xdr:from>
    <xdr:to>
      <xdr:col>54</xdr:col>
      <xdr:colOff>185420</xdr:colOff>
      <xdr:row>79</xdr:row>
      <xdr:rowOff>45720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198100" y="1209294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48895</xdr:rowOff>
    </xdr:from>
    <xdr:ext cx="244475" cy="26479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248900" y="13593445"/>
          <a:ext cx="244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45720</xdr:rowOff>
    </xdr:from>
    <xdr:to>
      <xdr:col>55</xdr:col>
      <xdr:colOff>88900</xdr:colOff>
      <xdr:row>79</xdr:row>
      <xdr:rowOff>45720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11428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36830</xdr:rowOff>
    </xdr:from>
    <xdr:ext cx="593725" cy="264160"/>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248900" y="1186688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91440</xdr:rowOff>
    </xdr:from>
    <xdr:to>
      <xdr:col>55</xdr:col>
      <xdr:colOff>88900</xdr:colOff>
      <xdr:row>70</xdr:row>
      <xdr:rowOff>91440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114280" y="12092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29845</xdr:rowOff>
    </xdr:from>
    <xdr:to>
      <xdr:col>55</xdr:col>
      <xdr:colOff>0</xdr:colOff>
      <xdr:row>77</xdr:row>
      <xdr:rowOff>168910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385300" y="13060045"/>
          <a:ext cx="8128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127000</xdr:rowOff>
    </xdr:from>
    <xdr:ext cx="529590" cy="26416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248900" y="13157200"/>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104140</xdr:rowOff>
    </xdr:from>
    <xdr:to>
      <xdr:col>55</xdr:col>
      <xdr:colOff>50800</xdr:colOff>
      <xdr:row>78</xdr:row>
      <xdr:rowOff>32385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152380" y="133057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29845</xdr:rowOff>
    </xdr:from>
    <xdr:to>
      <xdr:col>50</xdr:col>
      <xdr:colOff>114300</xdr:colOff>
      <xdr:row>77</xdr:row>
      <xdr:rowOff>60960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521700" y="13060045"/>
          <a:ext cx="8636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24130</xdr:rowOff>
    </xdr:from>
    <xdr:to>
      <xdr:col>50</xdr:col>
      <xdr:colOff>165100</xdr:colOff>
      <xdr:row>77</xdr:row>
      <xdr:rowOff>127635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334500" y="132257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118745</xdr:rowOff>
    </xdr:from>
    <xdr:ext cx="534670" cy="26543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123045" y="1332039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60960</xdr:rowOff>
    </xdr:from>
    <xdr:to>
      <xdr:col>45</xdr:col>
      <xdr:colOff>177800</xdr:colOff>
      <xdr:row>78</xdr:row>
      <xdr:rowOff>3175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653020" y="13262610"/>
          <a:ext cx="86868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171450</xdr:rowOff>
    </xdr:from>
    <xdr:to>
      <xdr:col>46</xdr:col>
      <xdr:colOff>38100</xdr:colOff>
      <xdr:row>77</xdr:row>
      <xdr:rowOff>100965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470900" y="132016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117475</xdr:rowOff>
    </xdr:from>
    <xdr:ext cx="529590" cy="26479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259445" y="1297622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3175</xdr:rowOff>
    </xdr:from>
    <xdr:to>
      <xdr:col>41</xdr:col>
      <xdr:colOff>50800</xdr:colOff>
      <xdr:row>78</xdr:row>
      <xdr:rowOff>25400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789420" y="1337627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6985</xdr:rowOff>
    </xdr:from>
    <xdr:to>
      <xdr:col>41</xdr:col>
      <xdr:colOff>101600</xdr:colOff>
      <xdr:row>77</xdr:row>
      <xdr:rowOff>110490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602220" y="132086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127000</xdr:rowOff>
    </xdr:from>
    <xdr:ext cx="529590" cy="26416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395845" y="1298575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25400</xdr:rowOff>
    </xdr:from>
    <xdr:to>
      <xdr:col>36</xdr:col>
      <xdr:colOff>165100</xdr:colOff>
      <xdr:row>77</xdr:row>
      <xdr:rowOff>128905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738620" y="132270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146050</xdr:rowOff>
    </xdr:from>
    <xdr:ext cx="534670" cy="26035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27165" y="1300480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6920" cy="26479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4676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45720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152380" y="133184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94615</xdr:rowOff>
    </xdr:from>
    <xdr:ext cx="529590" cy="26416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248900" y="1329626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153035</xdr:rowOff>
    </xdr:from>
    <xdr:to>
      <xdr:col>50</xdr:col>
      <xdr:colOff>165100</xdr:colOff>
      <xdr:row>76</xdr:row>
      <xdr:rowOff>81915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334500" y="130117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99060</xdr:rowOff>
    </xdr:from>
    <xdr:ext cx="534670" cy="26162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123045" y="1278636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9525</xdr:rowOff>
    </xdr:from>
    <xdr:to>
      <xdr:col>46</xdr:col>
      <xdr:colOff>38100</xdr:colOff>
      <xdr:row>77</xdr:row>
      <xdr:rowOff>113030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470900" y="1321117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104140</xdr:rowOff>
    </xdr:from>
    <xdr:ext cx="529590" cy="26479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259445" y="133057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126365</xdr:rowOff>
    </xdr:from>
    <xdr:to>
      <xdr:col>41</xdr:col>
      <xdr:colOff>101600</xdr:colOff>
      <xdr:row>78</xdr:row>
      <xdr:rowOff>55245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602220" y="133280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46355</xdr:rowOff>
    </xdr:from>
    <xdr:ext cx="529590" cy="26479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395845" y="1341945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148590</xdr:rowOff>
    </xdr:from>
    <xdr:to>
      <xdr:col>36</xdr:col>
      <xdr:colOff>165100</xdr:colOff>
      <xdr:row>78</xdr:row>
      <xdr:rowOff>77470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738620" y="133502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67945</xdr:rowOff>
    </xdr:from>
    <xdr:ext cx="534670" cy="26035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27165" y="1344104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796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9318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18744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5630" cy="25400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850890" y="16603345"/>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5630"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85089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5630" cy="25400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850890" y="15951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85089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5630" cy="26543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85089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71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585089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57785</xdr:rowOff>
    </xdr:from>
    <xdr:to>
      <xdr:col>54</xdr:col>
      <xdr:colOff>185420</xdr:colOff>
      <xdr:row>99</xdr:row>
      <xdr:rowOff>63500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198100" y="1565973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67310</xdr:rowOff>
    </xdr:from>
    <xdr:ext cx="529590" cy="259080"/>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248900" y="17040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63500</xdr:rowOff>
    </xdr:from>
    <xdr:to>
      <xdr:col>55</xdr:col>
      <xdr:colOff>88900</xdr:colOff>
      <xdr:row>99</xdr:row>
      <xdr:rowOff>63500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114280" y="17037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xdr:rowOff>
    </xdr:from>
    <xdr:ext cx="593725" cy="262890"/>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248900" y="15434945"/>
          <a:ext cx="593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57785</xdr:rowOff>
    </xdr:from>
    <xdr:to>
      <xdr:col>55</xdr:col>
      <xdr:colOff>88900</xdr:colOff>
      <xdr:row>91</xdr:row>
      <xdr:rowOff>57785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114280" y="15659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88265</xdr:rowOff>
    </xdr:from>
    <xdr:to>
      <xdr:col>55</xdr:col>
      <xdr:colOff>0</xdr:colOff>
      <xdr:row>99</xdr:row>
      <xdr:rowOff>1905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385300" y="16890365"/>
          <a:ext cx="8128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71120</xdr:rowOff>
    </xdr:from>
    <xdr:ext cx="529590" cy="259080"/>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248900" y="1670177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48260</xdr:rowOff>
    </xdr:from>
    <xdr:to>
      <xdr:col>55</xdr:col>
      <xdr:colOff>50800</xdr:colOff>
      <xdr:row>98</xdr:row>
      <xdr:rowOff>149860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152380" y="168503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106045</xdr:rowOff>
    </xdr:from>
    <xdr:to>
      <xdr:col>50</xdr:col>
      <xdr:colOff>114300</xdr:colOff>
      <xdr:row>98</xdr:row>
      <xdr:rowOff>88265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521700" y="16736695"/>
          <a:ext cx="8636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39370</xdr:rowOff>
    </xdr:from>
    <xdr:to>
      <xdr:col>50</xdr:col>
      <xdr:colOff>165100</xdr:colOff>
      <xdr:row>98</xdr:row>
      <xdr:rowOff>140970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334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132080</xdr:rowOff>
    </xdr:from>
    <xdr:ext cx="534670" cy="25400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123045" y="169341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106045</xdr:rowOff>
    </xdr:from>
    <xdr:to>
      <xdr:col>45</xdr:col>
      <xdr:colOff>177800</xdr:colOff>
      <xdr:row>98</xdr:row>
      <xdr:rowOff>80645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653020" y="16736695"/>
          <a:ext cx="86868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53340</xdr:rowOff>
    </xdr:from>
    <xdr:to>
      <xdr:col>46</xdr:col>
      <xdr:colOff>38100</xdr:colOff>
      <xdr:row>98</xdr:row>
      <xdr:rowOff>154940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470900" y="16855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146050</xdr:rowOff>
    </xdr:from>
    <xdr:ext cx="529590" cy="25400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259445" y="16948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80645</xdr:rowOff>
    </xdr:from>
    <xdr:to>
      <xdr:col>41</xdr:col>
      <xdr:colOff>50800</xdr:colOff>
      <xdr:row>98</xdr:row>
      <xdr:rowOff>107950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789420" y="1688274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48260</xdr:rowOff>
    </xdr:from>
    <xdr:to>
      <xdr:col>41</xdr:col>
      <xdr:colOff>101600</xdr:colOff>
      <xdr:row>98</xdr:row>
      <xdr:rowOff>149860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60222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140970</xdr:rowOff>
    </xdr:from>
    <xdr:ext cx="52959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395845" y="16943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74930</xdr:rowOff>
    </xdr:from>
    <xdr:to>
      <xdr:col>36</xdr:col>
      <xdr:colOff>165100</xdr:colOff>
      <xdr:row>99</xdr:row>
      <xdr:rowOff>4445</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73862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167005</xdr:rowOff>
    </xdr:from>
    <xdr:ext cx="534670" cy="25400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527165" y="169691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4676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122555</xdr:rowOff>
    </xdr:from>
    <xdr:to>
      <xdr:col>55</xdr:col>
      <xdr:colOff>50800</xdr:colOff>
      <xdr:row>99</xdr:row>
      <xdr:rowOff>52705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152380" y="169246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37465</xdr:rowOff>
    </xdr:from>
    <xdr:ext cx="529590" cy="259080"/>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248900" y="16839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37465</xdr:rowOff>
    </xdr:from>
    <xdr:to>
      <xdr:col>50</xdr:col>
      <xdr:colOff>165100</xdr:colOff>
      <xdr:row>98</xdr:row>
      <xdr:rowOff>139065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334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155575</xdr:rowOff>
    </xdr:from>
    <xdr:ext cx="534670" cy="25400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123045" y="166147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55245</xdr:rowOff>
    </xdr:from>
    <xdr:to>
      <xdr:col>46</xdr:col>
      <xdr:colOff>38100</xdr:colOff>
      <xdr:row>97</xdr:row>
      <xdr:rowOff>156845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470900" y="166858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1905</xdr:rowOff>
    </xdr:from>
    <xdr:ext cx="59372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227060" y="164611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29845</xdr:rowOff>
    </xdr:from>
    <xdr:to>
      <xdr:col>41</xdr:col>
      <xdr:colOff>101600</xdr:colOff>
      <xdr:row>98</xdr:row>
      <xdr:rowOff>132080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60222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147955</xdr:rowOff>
    </xdr:from>
    <xdr:ext cx="529590" cy="2584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395845" y="166071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57150</xdr:rowOff>
    </xdr:from>
    <xdr:to>
      <xdr:col>36</xdr:col>
      <xdr:colOff>165100</xdr:colOff>
      <xdr:row>98</xdr:row>
      <xdr:rowOff>158750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73862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3810</xdr:rowOff>
    </xdr:from>
    <xdr:ext cx="534670"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527165" y="16634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796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07770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101600</xdr:rowOff>
    </xdr:from>
    <xdr:to>
      <xdr:col>89</xdr:col>
      <xdr:colOff>177800</xdr:colOff>
      <xdr:row>39</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130810</xdr:rowOff>
    </xdr:from>
    <xdr:ext cx="243840" cy="26479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71960" y="6645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177800</xdr:colOff>
      <xdr:row>37</xdr:row>
      <xdr:rowOff>117475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147320</xdr:rowOff>
    </xdr:from>
    <xdr:ext cx="526415" cy="25971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599545" y="6319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134620</xdr:rowOff>
    </xdr:from>
    <xdr:to>
      <xdr:col>89</xdr:col>
      <xdr:colOff>177800</xdr:colOff>
      <xdr:row>35</xdr:row>
      <xdr:rowOff>134620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163830</xdr:rowOff>
    </xdr:from>
    <xdr:ext cx="526415" cy="26543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599545" y="5993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151130</xdr:rowOff>
    </xdr:from>
    <xdr:to>
      <xdr:col>89</xdr:col>
      <xdr:colOff>177800</xdr:colOff>
      <xdr:row>33</xdr:row>
      <xdr:rowOff>151130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6415" cy="26289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599545" y="566420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168275</xdr:rowOff>
    </xdr:from>
    <xdr:to>
      <xdr:col>89</xdr:col>
      <xdr:colOff>177800</xdr:colOff>
      <xdr:row>31</xdr:row>
      <xdr:rowOff>168275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22860</xdr:rowOff>
    </xdr:from>
    <xdr:ext cx="526415" cy="26479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599545" y="533781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38735</xdr:rowOff>
    </xdr:from>
    <xdr:ext cx="590550" cy="26543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535410" y="5010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0550" cy="25971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535410" y="4685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31115</xdr:rowOff>
    </xdr:from>
    <xdr:to>
      <xdr:col>85</xdr:col>
      <xdr:colOff>126365</xdr:colOff>
      <xdr:row>39</xdr:row>
      <xdr:rowOff>101600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885795" y="534606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104775</xdr:rowOff>
    </xdr:from>
    <xdr:ext cx="249555" cy="26479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5938500" y="6791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101600</xdr:rowOff>
    </xdr:from>
    <xdr:to>
      <xdr:col>86</xdr:col>
      <xdr:colOff>25400</xdr:colOff>
      <xdr:row>39</xdr:row>
      <xdr:rowOff>101600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151765</xdr:rowOff>
    </xdr:from>
    <xdr:ext cx="534670" cy="264160"/>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5938500" y="512381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31115</xdr:rowOff>
    </xdr:from>
    <xdr:to>
      <xdr:col>86</xdr:col>
      <xdr:colOff>25400</xdr:colOff>
      <xdr:row>31</xdr:row>
      <xdr:rowOff>31115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798800" y="5346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52070</xdr:rowOff>
    </xdr:from>
    <xdr:to>
      <xdr:col>85</xdr:col>
      <xdr:colOff>127000</xdr:colOff>
      <xdr:row>39</xdr:row>
      <xdr:rowOff>91440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069820" y="6738620"/>
          <a:ext cx="817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100330</xdr:rowOff>
    </xdr:from>
    <xdr:ext cx="469900" cy="260350"/>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5938500" y="6443980"/>
          <a:ext cx="4699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76835</xdr:rowOff>
    </xdr:from>
    <xdr:to>
      <xdr:col>85</xdr:col>
      <xdr:colOff>177800</xdr:colOff>
      <xdr:row>39</xdr:row>
      <xdr:rowOff>5080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836900" y="6591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156845</xdr:rowOff>
    </xdr:from>
    <xdr:to>
      <xdr:col>81</xdr:col>
      <xdr:colOff>50800</xdr:colOff>
      <xdr:row>39</xdr:row>
      <xdr:rowOff>52070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206220" y="667194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56515</xdr:rowOff>
    </xdr:from>
    <xdr:to>
      <xdr:col>81</xdr:col>
      <xdr:colOff>101600</xdr:colOff>
      <xdr:row>38</xdr:row>
      <xdr:rowOff>160655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019020" y="65716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1905</xdr:rowOff>
    </xdr:from>
    <xdr:ext cx="529590" cy="26479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812645" y="634555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169545</xdr:rowOff>
    </xdr:from>
    <xdr:to>
      <xdr:col>76</xdr:col>
      <xdr:colOff>114300</xdr:colOff>
      <xdr:row>38</xdr:row>
      <xdr:rowOff>156845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342620" y="6513195"/>
          <a:ext cx="8636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70485</xdr:rowOff>
    </xdr:from>
    <xdr:to>
      <xdr:col>76</xdr:col>
      <xdr:colOff>165100</xdr:colOff>
      <xdr:row>38</xdr:row>
      <xdr:rowOff>171450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155420" y="6585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15875</xdr:rowOff>
    </xdr:from>
    <xdr:ext cx="464820" cy="26479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976350" y="63595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157480</xdr:rowOff>
    </xdr:from>
    <xdr:to>
      <xdr:col>71</xdr:col>
      <xdr:colOff>177800</xdr:colOff>
      <xdr:row>37</xdr:row>
      <xdr:rowOff>169545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73940" y="6329680"/>
          <a:ext cx="86868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160020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291820" y="65709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150495</xdr:rowOff>
    </xdr:from>
    <xdr:ext cx="529590" cy="26416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080365" y="666559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71755</xdr:rowOff>
    </xdr:from>
    <xdr:to>
      <xdr:col>67</xdr:col>
      <xdr:colOff>101600</xdr:colOff>
      <xdr:row>39</xdr:row>
      <xdr:rowOff>635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423140" y="6586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167005</xdr:rowOff>
    </xdr:from>
    <xdr:ext cx="464820" cy="26225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244070" y="668210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6920" cy="26479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8844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6920" cy="26479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2885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39370</xdr:rowOff>
    </xdr:from>
    <xdr:to>
      <xdr:col>85</xdr:col>
      <xdr:colOff>177800</xdr:colOff>
      <xdr:row>39</xdr:row>
      <xdr:rowOff>143510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836900" y="67259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127635</xdr:rowOff>
    </xdr:from>
    <xdr:ext cx="378460" cy="264160"/>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5938500" y="664273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0</xdr:rowOff>
    </xdr:from>
    <xdr:to>
      <xdr:col>81</xdr:col>
      <xdr:colOff>101600</xdr:colOff>
      <xdr:row>39</xdr:row>
      <xdr:rowOff>104140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019020" y="66865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94615</xdr:rowOff>
    </xdr:from>
    <xdr:ext cx="464820" cy="26416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839950" y="678116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104775</xdr:rowOff>
    </xdr:from>
    <xdr:to>
      <xdr:col>76</xdr:col>
      <xdr:colOff>165100</xdr:colOff>
      <xdr:row>39</xdr:row>
      <xdr:rowOff>33020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155420" y="6619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24130</xdr:rowOff>
    </xdr:from>
    <xdr:ext cx="464820" cy="26479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976350" y="671068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117475</xdr:rowOff>
    </xdr:from>
    <xdr:to>
      <xdr:col>72</xdr:col>
      <xdr:colOff>38100</xdr:colOff>
      <xdr:row>38</xdr:row>
      <xdr:rowOff>46355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291820" y="64611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63500</xdr:rowOff>
    </xdr:from>
    <xdr:ext cx="529590" cy="26289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080365" y="623570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104775</xdr:rowOff>
    </xdr:from>
    <xdr:to>
      <xdr:col>67</xdr:col>
      <xdr:colOff>101600</xdr:colOff>
      <xdr:row>37</xdr:row>
      <xdr:rowOff>33655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423140" y="62769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50165</xdr:rowOff>
    </xdr:from>
    <xdr:ext cx="529590" cy="26479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216765" y="605091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796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7770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6985</xdr:rowOff>
    </xdr:from>
    <xdr:to>
      <xdr:col>89</xdr:col>
      <xdr:colOff>177800</xdr:colOff>
      <xdr:row>57</xdr:row>
      <xdr:rowOff>6985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36195</xdr:rowOff>
    </xdr:from>
    <xdr:ext cx="243840" cy="26416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1871960" y="9637395"/>
          <a:ext cx="24384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104140</xdr:rowOff>
    </xdr:from>
    <xdr:to>
      <xdr:col>89</xdr:col>
      <xdr:colOff>177800</xdr:colOff>
      <xdr:row>52</xdr:row>
      <xdr:rowOff>104140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133985</xdr:rowOff>
    </xdr:from>
    <xdr:ext cx="243840" cy="26098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1871960" y="8877935"/>
          <a:ext cx="2438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43840" cy="25971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1871960" y="8114030"/>
          <a:ext cx="243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6985</xdr:rowOff>
    </xdr:from>
    <xdr:to>
      <xdr:col>85</xdr:col>
      <xdr:colOff>126365</xdr:colOff>
      <xdr:row>57</xdr:row>
      <xdr:rowOff>6985</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885795" y="97796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48895</xdr:rowOff>
    </xdr:from>
    <xdr:ext cx="249555" cy="26479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593850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6985</xdr:rowOff>
    </xdr:from>
    <xdr:to>
      <xdr:col>86</xdr:col>
      <xdr:colOff>25400</xdr:colOff>
      <xdr:row>57</xdr:row>
      <xdr:rowOff>6985</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798800" y="9779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48895</xdr:rowOff>
    </xdr:from>
    <xdr:ext cx="249555" cy="26479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5938500" y="94786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6985</xdr:rowOff>
    </xdr:from>
    <xdr:to>
      <xdr:col>86</xdr:col>
      <xdr:colOff>25400</xdr:colOff>
      <xdr:row>57</xdr:row>
      <xdr:rowOff>6985</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798800" y="9779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6985</xdr:rowOff>
    </xdr:from>
    <xdr:to>
      <xdr:col>85</xdr:col>
      <xdr:colOff>127000</xdr:colOff>
      <xdr:row>57</xdr:row>
      <xdr:rowOff>6985</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069820" y="977963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107315</xdr:rowOff>
    </xdr:from>
    <xdr:ext cx="249555" cy="26479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5938500" y="9708515"/>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129540</xdr:rowOff>
    </xdr:from>
    <xdr:to>
      <xdr:col>85</xdr:col>
      <xdr:colOff>177800</xdr:colOff>
      <xdr:row>57</xdr:row>
      <xdr:rowOff>58420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83690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6985</xdr:rowOff>
    </xdr:from>
    <xdr:to>
      <xdr:col>81</xdr:col>
      <xdr:colOff>50800</xdr:colOff>
      <xdr:row>57</xdr:row>
      <xdr:rowOff>6985</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206220" y="97796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129540</xdr:rowOff>
    </xdr:from>
    <xdr:to>
      <xdr:col>81</xdr:col>
      <xdr:colOff>101600</xdr:colOff>
      <xdr:row>57</xdr:row>
      <xdr:rowOff>58420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01902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48895</xdr:rowOff>
    </xdr:from>
    <xdr:ext cx="249555" cy="26479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95044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6985</xdr:rowOff>
    </xdr:from>
    <xdr:to>
      <xdr:col>76</xdr:col>
      <xdr:colOff>114300</xdr:colOff>
      <xdr:row>57</xdr:row>
      <xdr:rowOff>6985</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342620" y="97796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129540</xdr:rowOff>
    </xdr:from>
    <xdr:to>
      <xdr:col>76</xdr:col>
      <xdr:colOff>165100</xdr:colOff>
      <xdr:row>57</xdr:row>
      <xdr:rowOff>58420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15542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48895</xdr:rowOff>
    </xdr:from>
    <xdr:ext cx="249555" cy="26479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08684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6985</xdr:rowOff>
    </xdr:from>
    <xdr:to>
      <xdr:col>71</xdr:col>
      <xdr:colOff>177800</xdr:colOff>
      <xdr:row>57</xdr:row>
      <xdr:rowOff>6985</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73940" y="977963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129540</xdr:rowOff>
    </xdr:from>
    <xdr:to>
      <xdr:col>72</xdr:col>
      <xdr:colOff>38100</xdr:colOff>
      <xdr:row>57</xdr:row>
      <xdr:rowOff>58420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291820" y="97307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48895</xdr:rowOff>
    </xdr:from>
    <xdr:ext cx="244475" cy="26479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218160" y="9821545"/>
          <a:ext cx="244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52070</xdr:rowOff>
    </xdr:from>
    <xdr:to>
      <xdr:col>67</xdr:col>
      <xdr:colOff>101600</xdr:colOff>
      <xdr:row>52</xdr:row>
      <xdr:rowOff>156210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423140" y="8967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171450</xdr:rowOff>
    </xdr:from>
    <xdr:ext cx="249555" cy="26479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354560" y="874395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6920" cy="26479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8844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6920" cy="26479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2885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129540</xdr:rowOff>
    </xdr:from>
    <xdr:to>
      <xdr:col>85</xdr:col>
      <xdr:colOff>177800</xdr:colOff>
      <xdr:row>57</xdr:row>
      <xdr:rowOff>58420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8369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166370</xdr:rowOff>
    </xdr:from>
    <xdr:ext cx="249555" cy="262890"/>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5938500" y="959612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129540</xdr:rowOff>
    </xdr:from>
    <xdr:to>
      <xdr:col>81</xdr:col>
      <xdr:colOff>101600</xdr:colOff>
      <xdr:row>57</xdr:row>
      <xdr:rowOff>58420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01902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75565</xdr:rowOff>
    </xdr:from>
    <xdr:ext cx="249555" cy="26225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950440" y="950531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129540</xdr:rowOff>
    </xdr:from>
    <xdr:to>
      <xdr:col>76</xdr:col>
      <xdr:colOff>165100</xdr:colOff>
      <xdr:row>57</xdr:row>
      <xdr:rowOff>58420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15542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75565</xdr:rowOff>
    </xdr:from>
    <xdr:ext cx="249555" cy="26225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086840" y="950531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129540</xdr:rowOff>
    </xdr:from>
    <xdr:to>
      <xdr:col>72</xdr:col>
      <xdr:colOff>38100</xdr:colOff>
      <xdr:row>57</xdr:row>
      <xdr:rowOff>58420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291820" y="97307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75565</xdr:rowOff>
    </xdr:from>
    <xdr:ext cx="244475" cy="26225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218160" y="9505315"/>
          <a:ext cx="2444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129540</xdr:rowOff>
    </xdr:from>
    <xdr:to>
      <xdr:col>67</xdr:col>
      <xdr:colOff>101600</xdr:colOff>
      <xdr:row>57</xdr:row>
      <xdr:rowOff>58420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42314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48895</xdr:rowOff>
    </xdr:from>
    <xdr:ext cx="249555" cy="26479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35456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796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07770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3840" cy="26479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71960" y="13503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147320</xdr:rowOff>
    </xdr:from>
    <xdr:ext cx="590550" cy="25971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535410" y="1317752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134620</xdr:rowOff>
    </xdr:from>
    <xdr:to>
      <xdr:col>89</xdr:col>
      <xdr:colOff>177800</xdr:colOff>
      <xdr:row>75</xdr:row>
      <xdr:rowOff>134620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163830</xdr:rowOff>
    </xdr:from>
    <xdr:ext cx="590550" cy="26543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535410" y="12851130"/>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0550" cy="26289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535410" y="12522200"/>
          <a:ext cx="590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22860</xdr:rowOff>
    </xdr:from>
    <xdr:ext cx="590550" cy="26479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535410" y="12195810"/>
          <a:ext cx="590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90550" cy="26543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535410" y="11868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0550" cy="25971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535410" y="11543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111760</xdr:rowOff>
    </xdr:from>
    <xdr:to>
      <xdr:col>85</xdr:col>
      <xdr:colOff>126365</xdr:colOff>
      <xdr:row>78</xdr:row>
      <xdr:rowOff>170180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885795" y="1194181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171450</xdr:rowOff>
    </xdr:from>
    <xdr:ext cx="534670" cy="26479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5938500" y="135445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170180</xdr:rowOff>
    </xdr:from>
    <xdr:to>
      <xdr:col>86</xdr:col>
      <xdr:colOff>25400</xdr:colOff>
      <xdr:row>78</xdr:row>
      <xdr:rowOff>170180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798800" y="13543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57150</xdr:rowOff>
    </xdr:from>
    <xdr:ext cx="598805" cy="26479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5938500" y="117157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111760</xdr:rowOff>
    </xdr:from>
    <xdr:to>
      <xdr:col>86</xdr:col>
      <xdr:colOff>25400</xdr:colOff>
      <xdr:row>69</xdr:row>
      <xdr:rowOff>111760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798800" y="1194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73025</xdr:rowOff>
    </xdr:from>
    <xdr:to>
      <xdr:col>85</xdr:col>
      <xdr:colOff>127000</xdr:colOff>
      <xdr:row>77</xdr:row>
      <xdr:rowOff>99060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069820" y="13274675"/>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118745</xdr:rowOff>
    </xdr:from>
    <xdr:ext cx="534670" cy="265430"/>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5938500" y="13320395"/>
          <a:ext cx="53467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140970</xdr:rowOff>
    </xdr:from>
    <xdr:to>
      <xdr:col>85</xdr:col>
      <xdr:colOff>177800</xdr:colOff>
      <xdr:row>78</xdr:row>
      <xdr:rowOff>69215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836900" y="133426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99060</xdr:rowOff>
    </xdr:from>
    <xdr:to>
      <xdr:col>81</xdr:col>
      <xdr:colOff>50800</xdr:colOff>
      <xdr:row>77</xdr:row>
      <xdr:rowOff>113665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206220" y="1330071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149225</xdr:rowOff>
    </xdr:from>
    <xdr:to>
      <xdr:col>81</xdr:col>
      <xdr:colOff>101600</xdr:colOff>
      <xdr:row>78</xdr:row>
      <xdr:rowOff>78105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019020" y="13350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68580</xdr:rowOff>
    </xdr:from>
    <xdr:ext cx="529590" cy="26479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812645" y="1344168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104775</xdr:rowOff>
    </xdr:from>
    <xdr:to>
      <xdr:col>76</xdr:col>
      <xdr:colOff>114300</xdr:colOff>
      <xdr:row>77</xdr:row>
      <xdr:rowOff>113665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342620" y="1330642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163830</xdr:rowOff>
    </xdr:from>
    <xdr:to>
      <xdr:col>76</xdr:col>
      <xdr:colOff>165100</xdr:colOff>
      <xdr:row>78</xdr:row>
      <xdr:rowOff>92710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155420" y="13365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83820</xdr:rowOff>
    </xdr:from>
    <xdr:ext cx="534670" cy="26543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943965" y="1345692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104775</xdr:rowOff>
    </xdr:from>
    <xdr:to>
      <xdr:col>71</xdr:col>
      <xdr:colOff>177800</xdr:colOff>
      <xdr:row>77</xdr:row>
      <xdr:rowOff>116840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473940" y="1330642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168910</xdr:rowOff>
    </xdr:from>
    <xdr:to>
      <xdr:col>72</xdr:col>
      <xdr:colOff>38100</xdr:colOff>
      <xdr:row>78</xdr:row>
      <xdr:rowOff>97790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291820" y="133705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88265</xdr:rowOff>
    </xdr:from>
    <xdr:ext cx="529590" cy="26098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080365" y="1346136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167005</xdr:rowOff>
    </xdr:from>
    <xdr:to>
      <xdr:col>67</xdr:col>
      <xdr:colOff>101600</xdr:colOff>
      <xdr:row>78</xdr:row>
      <xdr:rowOff>95250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423140" y="13368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86360</xdr:rowOff>
    </xdr:from>
    <xdr:ext cx="529590" cy="26289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216765" y="1345946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6920" cy="26479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8844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6920" cy="26479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2885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21590</xdr:rowOff>
    </xdr:from>
    <xdr:to>
      <xdr:col>85</xdr:col>
      <xdr:colOff>177800</xdr:colOff>
      <xdr:row>77</xdr:row>
      <xdr:rowOff>125095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836900" y="132232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45085</xdr:rowOff>
    </xdr:from>
    <xdr:ext cx="598805" cy="260350"/>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5938500" y="1307528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46990</xdr:rowOff>
    </xdr:from>
    <xdr:to>
      <xdr:col>81</xdr:col>
      <xdr:colOff>101600</xdr:colOff>
      <xdr:row>77</xdr:row>
      <xdr:rowOff>150495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019020" y="132486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167640</xdr:rowOff>
    </xdr:from>
    <xdr:ext cx="598805" cy="26162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780260" y="1302639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61595</xdr:rowOff>
    </xdr:from>
    <xdr:to>
      <xdr:col>76</xdr:col>
      <xdr:colOff>165100</xdr:colOff>
      <xdr:row>77</xdr:row>
      <xdr:rowOff>165100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155420" y="13263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7620</xdr:rowOff>
    </xdr:from>
    <xdr:ext cx="593725" cy="26162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911580" y="1303782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52705</xdr:rowOff>
    </xdr:from>
    <xdr:to>
      <xdr:col>72</xdr:col>
      <xdr:colOff>38100</xdr:colOff>
      <xdr:row>77</xdr:row>
      <xdr:rowOff>156845</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291820" y="1325435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171450</xdr:rowOff>
    </xdr:from>
    <xdr:ext cx="593725" cy="26479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047980" y="13030200"/>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65405</xdr:rowOff>
    </xdr:from>
    <xdr:to>
      <xdr:col>67</xdr:col>
      <xdr:colOff>101600</xdr:colOff>
      <xdr:row>77</xdr:row>
      <xdr:rowOff>168910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423140" y="132670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10160</xdr:rowOff>
    </xdr:from>
    <xdr:ext cx="598805" cy="26035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84380" y="1304036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796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07770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7196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055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53541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53541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53541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65405</xdr:rowOff>
    </xdr:from>
    <xdr:to>
      <xdr:col>89</xdr:col>
      <xdr:colOff>177800</xdr:colOff>
      <xdr:row>90</xdr:row>
      <xdr:rowOff>65405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94615</xdr:rowOff>
    </xdr:from>
    <xdr:ext cx="590550" cy="26416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535410" y="15353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55880</xdr:rowOff>
    </xdr:from>
    <xdr:ext cx="685800" cy="25971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450320" y="14972030"/>
          <a:ext cx="6858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71755</xdr:rowOff>
    </xdr:from>
    <xdr:to>
      <xdr:col>85</xdr:col>
      <xdr:colOff>126365</xdr:colOff>
      <xdr:row>99</xdr:row>
      <xdr:rowOff>42545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885795" y="15502255"/>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469900" cy="259080"/>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59385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798800" y="17016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17780</xdr:rowOff>
    </xdr:from>
    <xdr:ext cx="598805" cy="262890"/>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5938500" y="1527683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71755</xdr:rowOff>
    </xdr:from>
    <xdr:to>
      <xdr:col>86</xdr:col>
      <xdr:colOff>25400</xdr:colOff>
      <xdr:row>90</xdr:row>
      <xdr:rowOff>71755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798800" y="155022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147955</xdr:rowOff>
    </xdr:from>
    <xdr:to>
      <xdr:col>85</xdr:col>
      <xdr:colOff>127000</xdr:colOff>
      <xdr:row>98</xdr:row>
      <xdr:rowOff>156210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069820" y="16950055"/>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104140</xdr:rowOff>
    </xdr:from>
    <xdr:ext cx="534670" cy="259080"/>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5938500" y="16734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81280</xdr:rowOff>
    </xdr:from>
    <xdr:to>
      <xdr:col>85</xdr:col>
      <xdr:colOff>177800</xdr:colOff>
      <xdr:row>99</xdr:row>
      <xdr:rowOff>11430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8369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147955</xdr:rowOff>
    </xdr:from>
    <xdr:to>
      <xdr:col>81</xdr:col>
      <xdr:colOff>50800</xdr:colOff>
      <xdr:row>99</xdr:row>
      <xdr:rowOff>1270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206220" y="1695005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72390</xdr:rowOff>
    </xdr:from>
    <xdr:to>
      <xdr:col>81</xdr:col>
      <xdr:colOff>101600</xdr:colOff>
      <xdr:row>99</xdr:row>
      <xdr:rowOff>2540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01902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19050</xdr:rowOff>
    </xdr:from>
    <xdr:ext cx="529590" cy="25400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812645" y="16649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1270</xdr:rowOff>
    </xdr:from>
    <xdr:to>
      <xdr:col>76</xdr:col>
      <xdr:colOff>114300</xdr:colOff>
      <xdr:row>99</xdr:row>
      <xdr:rowOff>8890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342620" y="1697482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104775</xdr:rowOff>
    </xdr:from>
    <xdr:to>
      <xdr:col>76</xdr:col>
      <xdr:colOff>165100</xdr:colOff>
      <xdr:row>99</xdr:row>
      <xdr:rowOff>34925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15542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52070</xdr:rowOff>
    </xdr:from>
    <xdr:ext cx="534670" cy="25400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943965" y="166827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8890</xdr:rowOff>
    </xdr:from>
    <xdr:to>
      <xdr:col>71</xdr:col>
      <xdr:colOff>177800</xdr:colOff>
      <xdr:row>99</xdr:row>
      <xdr:rowOff>20320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473940" y="1698244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116205</xdr:rowOff>
    </xdr:from>
    <xdr:to>
      <xdr:col>72</xdr:col>
      <xdr:colOff>38100</xdr:colOff>
      <xdr:row>99</xdr:row>
      <xdr:rowOff>46355</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291820" y="16918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63500</xdr:rowOff>
    </xdr:from>
    <xdr:ext cx="529590" cy="25400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080365" y="16694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123825</xdr:rowOff>
    </xdr:from>
    <xdr:to>
      <xdr:col>67</xdr:col>
      <xdr:colOff>101600</xdr:colOff>
      <xdr:row>99</xdr:row>
      <xdr:rowOff>53975</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42314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70485</xdr:rowOff>
    </xdr:from>
    <xdr:ext cx="52959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216765" y="16701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884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2885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105410</xdr:rowOff>
    </xdr:from>
    <xdr:to>
      <xdr:col>85</xdr:col>
      <xdr:colOff>177800</xdr:colOff>
      <xdr:row>99</xdr:row>
      <xdr:rowOff>35560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8369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59690</xdr:rowOff>
    </xdr:from>
    <xdr:ext cx="534670" cy="259080"/>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59385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97790</xdr:rowOff>
    </xdr:from>
    <xdr:to>
      <xdr:col>81</xdr:col>
      <xdr:colOff>101600</xdr:colOff>
      <xdr:row>99</xdr:row>
      <xdr:rowOff>27305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01902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18415</xdr:rowOff>
    </xdr:from>
    <xdr:ext cx="529590" cy="25400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812645" y="16991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121920</xdr:rowOff>
    </xdr:from>
    <xdr:to>
      <xdr:col>76</xdr:col>
      <xdr:colOff>165100</xdr:colOff>
      <xdr:row>99</xdr:row>
      <xdr:rowOff>52070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15542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43180</xdr:rowOff>
    </xdr:from>
    <xdr:ext cx="534670" cy="25400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943965" y="17016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129540</xdr:rowOff>
    </xdr:from>
    <xdr:to>
      <xdr:col>72</xdr:col>
      <xdr:colOff>38100</xdr:colOff>
      <xdr:row>99</xdr:row>
      <xdr:rowOff>59690</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291820" y="169316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50800</xdr:rowOff>
    </xdr:from>
    <xdr:ext cx="529590"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080365" y="17024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140970</xdr:rowOff>
    </xdr:from>
    <xdr:to>
      <xdr:col>67</xdr:col>
      <xdr:colOff>101600</xdr:colOff>
      <xdr:row>99</xdr:row>
      <xdr:rowOff>71120</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42314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62230</xdr:rowOff>
    </xdr:from>
    <xdr:ext cx="529590"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216765" y="17035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101600</xdr:rowOff>
    </xdr:from>
    <xdr:to>
      <xdr:col>120</xdr:col>
      <xdr:colOff>114300</xdr:colOff>
      <xdr:row>39</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780032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130810</xdr:rowOff>
    </xdr:from>
    <xdr:ext cx="248920" cy="26479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561560" y="6645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117475</xdr:rowOff>
    </xdr:from>
    <xdr:to>
      <xdr:col>120</xdr:col>
      <xdr:colOff>114300</xdr:colOff>
      <xdr:row>37</xdr:row>
      <xdr:rowOff>117475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780032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147320</xdr:rowOff>
    </xdr:from>
    <xdr:ext cx="531495" cy="25971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284065" y="6319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134620</xdr:rowOff>
    </xdr:from>
    <xdr:to>
      <xdr:col>120</xdr:col>
      <xdr:colOff>114300</xdr:colOff>
      <xdr:row>35</xdr:row>
      <xdr:rowOff>134620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780032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163830</xdr:rowOff>
    </xdr:from>
    <xdr:ext cx="531495" cy="26543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284065" y="5993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151130</xdr:rowOff>
    </xdr:from>
    <xdr:to>
      <xdr:col>120</xdr:col>
      <xdr:colOff>114300</xdr:colOff>
      <xdr:row>33</xdr:row>
      <xdr:rowOff>151130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780032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6289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284065" y="56642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168275</xdr:rowOff>
    </xdr:from>
    <xdr:to>
      <xdr:col>120</xdr:col>
      <xdr:colOff>114300</xdr:colOff>
      <xdr:row>31</xdr:row>
      <xdr:rowOff>168275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780032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22860</xdr:rowOff>
    </xdr:from>
    <xdr:ext cx="531495" cy="26479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284065" y="53378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9525</xdr:rowOff>
    </xdr:from>
    <xdr:to>
      <xdr:col>120</xdr:col>
      <xdr:colOff>114300</xdr:colOff>
      <xdr:row>30</xdr:row>
      <xdr:rowOff>9525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780032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38735</xdr:rowOff>
    </xdr:from>
    <xdr:ext cx="531495" cy="26543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284065" y="5010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71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284065" y="4685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39370</xdr:rowOff>
    </xdr:from>
    <xdr:to>
      <xdr:col>116</xdr:col>
      <xdr:colOff>62865</xdr:colOff>
      <xdr:row>39</xdr:row>
      <xdr:rowOff>101600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570315" y="535432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104775</xdr:rowOff>
    </xdr:from>
    <xdr:ext cx="249555" cy="26479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1623020" y="6791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101600</xdr:rowOff>
    </xdr:from>
    <xdr:to>
      <xdr:col>116</xdr:col>
      <xdr:colOff>152400</xdr:colOff>
      <xdr:row>39</xdr:row>
      <xdr:rowOff>101600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4884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160655</xdr:rowOff>
    </xdr:from>
    <xdr:ext cx="534670" cy="26479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1623020" y="51327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39370</xdr:rowOff>
    </xdr:from>
    <xdr:to>
      <xdr:col>116</xdr:col>
      <xdr:colOff>152400</xdr:colOff>
      <xdr:row>31</xdr:row>
      <xdr:rowOff>39370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1488400" y="5354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42545</xdr:rowOff>
    </xdr:from>
    <xdr:to>
      <xdr:col>116</xdr:col>
      <xdr:colOff>63500</xdr:colOff>
      <xdr:row>38</xdr:row>
      <xdr:rowOff>55880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759420" y="655764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73660</xdr:rowOff>
    </xdr:from>
    <xdr:ext cx="469900" cy="26479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1623020" y="658876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95885</xdr:rowOff>
    </xdr:from>
    <xdr:to>
      <xdr:col>116</xdr:col>
      <xdr:colOff>114300</xdr:colOff>
      <xdr:row>39</xdr:row>
      <xdr:rowOff>24765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521420" y="66109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55880</xdr:rowOff>
    </xdr:from>
    <xdr:to>
      <xdr:col>111</xdr:col>
      <xdr:colOff>177800</xdr:colOff>
      <xdr:row>38</xdr:row>
      <xdr:rowOff>68580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890740" y="657098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103505</xdr:rowOff>
    </xdr:from>
    <xdr:to>
      <xdr:col>112</xdr:col>
      <xdr:colOff>38100</xdr:colOff>
      <xdr:row>39</xdr:row>
      <xdr:rowOff>31750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708620" y="6618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22860</xdr:rowOff>
    </xdr:from>
    <xdr:ext cx="469900" cy="26479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529550" y="67094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68580</xdr:rowOff>
    </xdr:from>
    <xdr:to>
      <xdr:col>107</xdr:col>
      <xdr:colOff>50800</xdr:colOff>
      <xdr:row>39</xdr:row>
      <xdr:rowOff>101600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027140" y="6583680"/>
          <a:ext cx="8636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93345</xdr:rowOff>
    </xdr:from>
    <xdr:to>
      <xdr:col>107</xdr:col>
      <xdr:colOff>101600</xdr:colOff>
      <xdr:row>39</xdr:row>
      <xdr:rowOff>22225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839940" y="6608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12700</xdr:rowOff>
    </xdr:from>
    <xdr:ext cx="464820" cy="26416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660870" y="669925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101600</xdr:rowOff>
    </xdr:from>
    <xdr:to>
      <xdr:col>102</xdr:col>
      <xdr:colOff>114300</xdr:colOff>
      <xdr:row>39</xdr:row>
      <xdr:rowOff>101600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16354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67945</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976340" y="6654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85090</xdr:rowOff>
    </xdr:from>
    <xdr:ext cx="464820" cy="26543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797270" y="6428740"/>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145415</xdr:rowOff>
    </xdr:from>
    <xdr:to>
      <xdr:col>98</xdr:col>
      <xdr:colOff>38100</xdr:colOff>
      <xdr:row>39</xdr:row>
      <xdr:rowOff>73660</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112740" y="66605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90805</xdr:rowOff>
    </xdr:from>
    <xdr:ext cx="469900" cy="25971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933670" y="643445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6920" cy="26479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3868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6920" cy="26479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7053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165100</xdr:rowOff>
    </xdr:from>
    <xdr:to>
      <xdr:col>116</xdr:col>
      <xdr:colOff>114300</xdr:colOff>
      <xdr:row>38</xdr:row>
      <xdr:rowOff>93980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521420" y="6508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13335</xdr:rowOff>
    </xdr:from>
    <xdr:ext cx="469900" cy="264160"/>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1623020" y="635698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3810</xdr:rowOff>
    </xdr:from>
    <xdr:to>
      <xdr:col>112</xdr:col>
      <xdr:colOff>38100</xdr:colOff>
      <xdr:row>38</xdr:row>
      <xdr:rowOff>107315</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708620" y="651891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124460</xdr:rowOff>
    </xdr:from>
    <xdr:ext cx="469900" cy="26035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529550" y="629666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xdr:rowOff>
    </xdr:from>
    <xdr:to>
      <xdr:col>107</xdr:col>
      <xdr:colOff>101600</xdr:colOff>
      <xdr:row>38</xdr:row>
      <xdr:rowOff>121285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839940" y="653161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137795</xdr:rowOff>
    </xdr:from>
    <xdr:ext cx="464820" cy="26479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660870" y="630999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48895</xdr:rowOff>
    </xdr:from>
    <xdr:to>
      <xdr:col>102</xdr:col>
      <xdr:colOff>165100</xdr:colOff>
      <xdr:row>39</xdr:row>
      <xdr:rowOff>153035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97634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144145</xdr:rowOff>
    </xdr:from>
    <xdr:ext cx="249555" cy="26225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907760" y="6830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48895</xdr:rowOff>
    </xdr:from>
    <xdr:to>
      <xdr:col>98</xdr:col>
      <xdr:colOff>38100</xdr:colOff>
      <xdr:row>39</xdr:row>
      <xdr:rowOff>153035</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11274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144145</xdr:rowOff>
    </xdr:from>
    <xdr:ext cx="244475" cy="26225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6830695"/>
          <a:ext cx="2444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143510</xdr:rowOff>
    </xdr:from>
    <xdr:to>
      <xdr:col>120</xdr:col>
      <xdr:colOff>114300</xdr:colOff>
      <xdr:row>58</xdr:row>
      <xdr:rowOff>143510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780032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171450</xdr:rowOff>
    </xdr:from>
    <xdr:ext cx="248920" cy="26479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561560" y="9944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26035</xdr:rowOff>
    </xdr:from>
    <xdr:to>
      <xdr:col>120</xdr:col>
      <xdr:colOff>114300</xdr:colOff>
      <xdr:row>56</xdr:row>
      <xdr:rowOff>26035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780032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55880</xdr:rowOff>
    </xdr:from>
    <xdr:ext cx="531495" cy="25971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284065" y="94856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84455</xdr:rowOff>
    </xdr:from>
    <xdr:to>
      <xdr:col>120</xdr:col>
      <xdr:colOff>114300</xdr:colOff>
      <xdr:row>53</xdr:row>
      <xdr:rowOff>84455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780032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114300</xdr:rowOff>
    </xdr:from>
    <xdr:ext cx="531495" cy="26479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284065" y="9029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143510</xdr:rowOff>
    </xdr:from>
    <xdr:to>
      <xdr:col>120</xdr:col>
      <xdr:colOff>114300</xdr:colOff>
      <xdr:row>50</xdr:row>
      <xdr:rowOff>143510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780032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171450</xdr:rowOff>
    </xdr:from>
    <xdr:ext cx="531495" cy="26479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284065" y="8572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5971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284065" y="8114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98425</xdr:rowOff>
    </xdr:from>
    <xdr:to>
      <xdr:col>116</xdr:col>
      <xdr:colOff>62865</xdr:colOff>
      <xdr:row>58</xdr:row>
      <xdr:rowOff>143510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570315" y="867092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146685</xdr:rowOff>
    </xdr:from>
    <xdr:ext cx="249555" cy="25971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1623020" y="10090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143510</xdr:rowOff>
    </xdr:from>
    <xdr:to>
      <xdr:col>116</xdr:col>
      <xdr:colOff>152400</xdr:colOff>
      <xdr:row>58</xdr:row>
      <xdr:rowOff>143510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488400" y="10087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43815</xdr:rowOff>
    </xdr:from>
    <xdr:ext cx="534670" cy="260350"/>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1623020" y="844486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98425</xdr:rowOff>
    </xdr:from>
    <xdr:to>
      <xdr:col>116</xdr:col>
      <xdr:colOff>152400</xdr:colOff>
      <xdr:row>50</xdr:row>
      <xdr:rowOff>98425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488400" y="8670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142240</xdr:rowOff>
    </xdr:from>
    <xdr:to>
      <xdr:col>116</xdr:col>
      <xdr:colOff>63500</xdr:colOff>
      <xdr:row>58</xdr:row>
      <xdr:rowOff>142240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759420" y="100863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151130</xdr:rowOff>
    </xdr:from>
    <xdr:ext cx="469900" cy="264160"/>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1623020" y="975233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127635</xdr:rowOff>
    </xdr:from>
    <xdr:to>
      <xdr:col>116</xdr:col>
      <xdr:colOff>114300</xdr:colOff>
      <xdr:row>58</xdr:row>
      <xdr:rowOff>56515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521420" y="9900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142240</xdr:rowOff>
    </xdr:from>
    <xdr:to>
      <xdr:col>111</xdr:col>
      <xdr:colOff>177800</xdr:colOff>
      <xdr:row>58</xdr:row>
      <xdr:rowOff>143510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890740" y="1008634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135255</xdr:rowOff>
    </xdr:from>
    <xdr:to>
      <xdr:col>112</xdr:col>
      <xdr:colOff>38100</xdr:colOff>
      <xdr:row>58</xdr:row>
      <xdr:rowOff>64135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708620" y="99079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80645</xdr:rowOff>
    </xdr:from>
    <xdr:ext cx="469900" cy="26479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529550" y="96818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143510</xdr:rowOff>
    </xdr:from>
    <xdr:to>
      <xdr:col>107</xdr:col>
      <xdr:colOff>50800</xdr:colOff>
      <xdr:row>58</xdr:row>
      <xdr:rowOff>143510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027140" y="10087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119380</xdr:rowOff>
    </xdr:from>
    <xdr:to>
      <xdr:col>107</xdr:col>
      <xdr:colOff>101600</xdr:colOff>
      <xdr:row>58</xdr:row>
      <xdr:rowOff>47625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839940" y="9892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65405</xdr:rowOff>
    </xdr:from>
    <xdr:ext cx="464820" cy="26098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660870" y="966660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142240</xdr:rowOff>
    </xdr:from>
    <xdr:to>
      <xdr:col>102</xdr:col>
      <xdr:colOff>114300</xdr:colOff>
      <xdr:row>58</xdr:row>
      <xdr:rowOff>143510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163540" y="1008634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138430</xdr:rowOff>
    </xdr:from>
    <xdr:to>
      <xdr:col>102</xdr:col>
      <xdr:colOff>165100</xdr:colOff>
      <xdr:row>58</xdr:row>
      <xdr:rowOff>66675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976340" y="99110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83820</xdr:rowOff>
    </xdr:from>
    <xdr:ext cx="464820" cy="26543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797270" y="9685020"/>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135890</xdr:rowOff>
    </xdr:from>
    <xdr:to>
      <xdr:col>98</xdr:col>
      <xdr:colOff>38100</xdr:colOff>
      <xdr:row>58</xdr:row>
      <xdr:rowOff>64770</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112740" y="99085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81280</xdr:rowOff>
    </xdr:from>
    <xdr:ext cx="469900" cy="26479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933670" y="96824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6920" cy="26479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3868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6920" cy="26479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7053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90170</xdr:rowOff>
    </xdr:from>
    <xdr:to>
      <xdr:col>116</xdr:col>
      <xdr:colOff>114300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521420" y="100342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3175</xdr:rowOff>
    </xdr:from>
    <xdr:ext cx="313690" cy="26479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1623020" y="994727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90170</xdr:rowOff>
    </xdr:from>
    <xdr:to>
      <xdr:col>112</xdr:col>
      <xdr:colOff>38100</xdr:colOff>
      <xdr:row>59</xdr:row>
      <xdr:rowOff>19050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708620" y="100342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9525</xdr:rowOff>
    </xdr:from>
    <xdr:ext cx="313690" cy="26035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602575" y="10125075"/>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90805</xdr:rowOff>
    </xdr:from>
    <xdr:to>
      <xdr:col>107</xdr:col>
      <xdr:colOff>101600</xdr:colOff>
      <xdr:row>59</xdr:row>
      <xdr:rowOff>19685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839940" y="10034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10160</xdr:rowOff>
    </xdr:from>
    <xdr:ext cx="313690" cy="26035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738975" y="10125710"/>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90805</xdr:rowOff>
    </xdr:from>
    <xdr:to>
      <xdr:col>102</xdr:col>
      <xdr:colOff>165100</xdr:colOff>
      <xdr:row>59</xdr:row>
      <xdr:rowOff>19685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976340" y="10034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9555" cy="26035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907760" y="10125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90170</xdr:rowOff>
    </xdr:from>
    <xdr:to>
      <xdr:col>98</xdr:col>
      <xdr:colOff>38100</xdr:colOff>
      <xdr:row>59</xdr:row>
      <xdr:rowOff>19050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112740" y="100342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9525</xdr:rowOff>
    </xdr:from>
    <xdr:ext cx="313690" cy="26035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06695" y="10125075"/>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9885" cy="22796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6730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8920" cy="26479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101600</xdr:rowOff>
    </xdr:from>
    <xdr:to>
      <xdr:col>120</xdr:col>
      <xdr:colOff>114300</xdr:colOff>
      <xdr:row>79</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780032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130810</xdr:rowOff>
    </xdr:from>
    <xdr:ext cx="531495" cy="26479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284065" y="13503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117475</xdr:rowOff>
    </xdr:from>
    <xdr:to>
      <xdr:col>120</xdr:col>
      <xdr:colOff>114300</xdr:colOff>
      <xdr:row>77</xdr:row>
      <xdr:rowOff>117475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780032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147320</xdr:rowOff>
    </xdr:from>
    <xdr:ext cx="531495" cy="25971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284065" y="13177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134620</xdr:rowOff>
    </xdr:from>
    <xdr:to>
      <xdr:col>120</xdr:col>
      <xdr:colOff>114300</xdr:colOff>
      <xdr:row>75</xdr:row>
      <xdr:rowOff>134620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780032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163830</xdr:rowOff>
    </xdr:from>
    <xdr:ext cx="531495" cy="26543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28406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151130</xdr:rowOff>
    </xdr:from>
    <xdr:to>
      <xdr:col>120</xdr:col>
      <xdr:colOff>114300</xdr:colOff>
      <xdr:row>73</xdr:row>
      <xdr:rowOff>151130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780032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6289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284065" y="125222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168275</xdr:rowOff>
    </xdr:from>
    <xdr:to>
      <xdr:col>120</xdr:col>
      <xdr:colOff>114300</xdr:colOff>
      <xdr:row>71</xdr:row>
      <xdr:rowOff>168275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780032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22860</xdr:rowOff>
    </xdr:from>
    <xdr:ext cx="595630" cy="26479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225010" y="12195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9525</xdr:rowOff>
    </xdr:from>
    <xdr:to>
      <xdr:col>120</xdr:col>
      <xdr:colOff>114300</xdr:colOff>
      <xdr:row>70</xdr:row>
      <xdr:rowOff>9525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780032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38735</xdr:rowOff>
    </xdr:from>
    <xdr:ext cx="595630" cy="26543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225010" y="11868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5630" cy="25971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22501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107315</xdr:rowOff>
    </xdr:from>
    <xdr:to>
      <xdr:col>116</xdr:col>
      <xdr:colOff>62865</xdr:colOff>
      <xdr:row>78</xdr:row>
      <xdr:rowOff>123825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570315" y="11937365"/>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127635</xdr:rowOff>
    </xdr:from>
    <xdr:ext cx="534670" cy="264160"/>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1623020" y="135007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123825</xdr:rowOff>
    </xdr:from>
    <xdr:to>
      <xdr:col>116</xdr:col>
      <xdr:colOff>152400</xdr:colOff>
      <xdr:row>78</xdr:row>
      <xdr:rowOff>123825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488400" y="1349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53340</xdr:rowOff>
    </xdr:from>
    <xdr:ext cx="598805" cy="261620"/>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1623020" y="1171194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107315</xdr:rowOff>
    </xdr:from>
    <xdr:to>
      <xdr:col>116</xdr:col>
      <xdr:colOff>152400</xdr:colOff>
      <xdr:row>69</xdr:row>
      <xdr:rowOff>107315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488400" y="11937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73660</xdr:rowOff>
    </xdr:from>
    <xdr:to>
      <xdr:col>116</xdr:col>
      <xdr:colOff>63500</xdr:colOff>
      <xdr:row>76</xdr:row>
      <xdr:rowOff>87630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759420" y="1310386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1905</xdr:rowOff>
    </xdr:from>
    <xdr:ext cx="534670" cy="26479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1623020" y="1286065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153670</xdr:rowOff>
    </xdr:from>
    <xdr:to>
      <xdr:col>116</xdr:col>
      <xdr:colOff>114300</xdr:colOff>
      <xdr:row>76</xdr:row>
      <xdr:rowOff>82550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521420" y="130124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73660</xdr:rowOff>
    </xdr:from>
    <xdr:to>
      <xdr:col>111</xdr:col>
      <xdr:colOff>177800</xdr:colOff>
      <xdr:row>76</xdr:row>
      <xdr:rowOff>109855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890740" y="13103860"/>
          <a:ext cx="868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161925</xdr:rowOff>
    </xdr:from>
    <xdr:to>
      <xdr:col>112</xdr:col>
      <xdr:colOff>38100</xdr:colOff>
      <xdr:row>76</xdr:row>
      <xdr:rowOff>90805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708620" y="130206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107315</xdr:rowOff>
    </xdr:from>
    <xdr:ext cx="529590" cy="26479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497165" y="1279461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111125</xdr:rowOff>
    </xdr:from>
    <xdr:to>
      <xdr:col>107</xdr:col>
      <xdr:colOff>50800</xdr:colOff>
      <xdr:row>76</xdr:row>
      <xdr:rowOff>109855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027140" y="12455525"/>
          <a:ext cx="863600" cy="684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19685</xdr:rowOff>
    </xdr:from>
    <xdr:to>
      <xdr:col>107</xdr:col>
      <xdr:colOff>101600</xdr:colOff>
      <xdr:row>76</xdr:row>
      <xdr:rowOff>123825</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839940" y="130498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140335</xdr:rowOff>
    </xdr:from>
    <xdr:ext cx="529590" cy="26479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633565" y="1282763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111125</xdr:rowOff>
    </xdr:from>
    <xdr:to>
      <xdr:col>102</xdr:col>
      <xdr:colOff>114300</xdr:colOff>
      <xdr:row>72</xdr:row>
      <xdr:rowOff>171450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163540" y="12455525"/>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67310</xdr:rowOff>
    </xdr:from>
    <xdr:to>
      <xdr:col>102</xdr:col>
      <xdr:colOff>165100</xdr:colOff>
      <xdr:row>75</xdr:row>
      <xdr:rowOff>171450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976340" y="129260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161925</xdr:rowOff>
    </xdr:from>
    <xdr:ext cx="534670" cy="26479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764885" y="130206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45720</xdr:rowOff>
    </xdr:from>
    <xdr:to>
      <xdr:col>98</xdr:col>
      <xdr:colOff>38100</xdr:colOff>
      <xdr:row>75</xdr:row>
      <xdr:rowOff>149225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112740" y="129044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140335</xdr:rowOff>
    </xdr:from>
    <xdr:ext cx="529590" cy="26479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01285" y="1299908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6920" cy="26479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3868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6920" cy="26479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7053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35560</xdr:rowOff>
    </xdr:from>
    <xdr:to>
      <xdr:col>116</xdr:col>
      <xdr:colOff>114300</xdr:colOff>
      <xdr:row>76</xdr:row>
      <xdr:rowOff>139700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521420" y="130657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13335</xdr:rowOff>
    </xdr:from>
    <xdr:ext cx="534670" cy="264160"/>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1623020" y="130435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22225</xdr:rowOff>
    </xdr:from>
    <xdr:to>
      <xdr:col>112</xdr:col>
      <xdr:colOff>38100</xdr:colOff>
      <xdr:row>76</xdr:row>
      <xdr:rowOff>125730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708620" y="1305242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116840</xdr:rowOff>
    </xdr:from>
    <xdr:ext cx="529590" cy="26479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497165" y="1314704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57785</xdr:rowOff>
    </xdr:from>
    <xdr:to>
      <xdr:col>107</xdr:col>
      <xdr:colOff>101600</xdr:colOff>
      <xdr:row>76</xdr:row>
      <xdr:rowOff>161925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839940" y="130879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152400</xdr:rowOff>
    </xdr:from>
    <xdr:ext cx="529590" cy="26543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633565" y="1318260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59055</xdr:rowOff>
    </xdr:from>
    <xdr:to>
      <xdr:col>102</xdr:col>
      <xdr:colOff>165100</xdr:colOff>
      <xdr:row>72</xdr:row>
      <xdr:rowOff>162560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976340" y="124034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4445</xdr:rowOff>
    </xdr:from>
    <xdr:ext cx="534670" cy="26543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764885" y="1217739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119380</xdr:rowOff>
    </xdr:from>
    <xdr:to>
      <xdr:col>98</xdr:col>
      <xdr:colOff>38100</xdr:colOff>
      <xdr:row>73</xdr:row>
      <xdr:rowOff>47625</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112740" y="124637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65405</xdr:rowOff>
    </xdr:from>
    <xdr:ext cx="529590" cy="26098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01285" y="1223835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9885" cy="22796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76730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780032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892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56156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80032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7360" cy="25400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348200" y="16603345"/>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80032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736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348200" y="16276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780032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7360" cy="25400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348200" y="1595120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780032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7360" cy="2584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348200" y="15624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9525</xdr:rowOff>
    </xdr:from>
    <xdr:to>
      <xdr:col>120</xdr:col>
      <xdr:colOff>114300</xdr:colOff>
      <xdr:row>90</xdr:row>
      <xdr:rowOff>9525</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780032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38735</xdr:rowOff>
    </xdr:from>
    <xdr:ext cx="531495" cy="26543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284065" y="15297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55880</xdr:rowOff>
    </xdr:from>
    <xdr:ext cx="531495" cy="25971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284065" y="14972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90170</xdr:rowOff>
    </xdr:from>
    <xdr:to>
      <xdr:col>116</xdr:col>
      <xdr:colOff>62865</xdr:colOff>
      <xdr:row>99</xdr:row>
      <xdr:rowOff>99060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1570315" y="1552067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9555" cy="254000"/>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1623020" y="1711960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1488400" y="17072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35560</xdr:rowOff>
    </xdr:from>
    <xdr:ext cx="469900" cy="264160"/>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1623020" y="152946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90170</xdr:rowOff>
    </xdr:from>
    <xdr:to>
      <xdr:col>116</xdr:col>
      <xdr:colOff>152400</xdr:colOff>
      <xdr:row>90</xdr:row>
      <xdr:rowOff>90170</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1488400" y="15520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0759420" y="17072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690" cy="254000"/>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1623020" y="1686560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52142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19890740" y="17072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141605</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0708620" y="170141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158115</xdr:rowOff>
    </xdr:from>
    <xdr:ext cx="313690" cy="25400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602575" y="1678876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027140" y="17072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39370</xdr:rowOff>
    </xdr:from>
    <xdr:to>
      <xdr:col>107</xdr:col>
      <xdr:colOff>101600</xdr:colOff>
      <xdr:row>99</xdr:row>
      <xdr:rowOff>140970</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1983994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157480</xdr:rowOff>
    </xdr:from>
    <xdr:ext cx="313690" cy="25400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738975" y="1678813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163540" y="17072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37465</xdr:rowOff>
    </xdr:from>
    <xdr:to>
      <xdr:col>102</xdr:col>
      <xdr:colOff>165100</xdr:colOff>
      <xdr:row>99</xdr:row>
      <xdr:rowOff>139065</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97634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155575</xdr:rowOff>
    </xdr:from>
    <xdr:ext cx="308610" cy="25400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875375" y="16786225"/>
          <a:ext cx="3086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112740" y="170110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4000"/>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006695" y="1678622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6920" cy="259080"/>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38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97053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52142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9555" cy="254000"/>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1623020" y="1699260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708620" y="17021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4475" cy="259080"/>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634960" y="17114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83994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9555" cy="259080"/>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771360" y="17114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97634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49555" cy="259080"/>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907760" y="17114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112740" y="17021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4475" cy="259080"/>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039080" y="17114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人件費では、給与水準は低いものの市の面積が広大で支所へも多く人員配置していることから、前年度から2.0％増加し類似団体平均を上回っている。</a:t>
          </a:r>
        </a:p>
        <a:p>
          <a:r>
            <a:rPr kumimoji="1" lang="ja-JP" altLang="en-US" sz="1300">
              <a:latin typeface="ＭＳ Ｐゴシック"/>
              <a:ea typeface="ＭＳ Ｐゴシック"/>
            </a:rPr>
            <a:t>補助費等では、物価高騰対策による地域経済活性化、農業者支援、マイナンバーカードの交付促進事業を実施したことなどにより、前年度から14.1％増加し、類似団体平均を上回っている。補助交付金等の制度見直しや公営企業の健全化による繰出金の適正化を進めていく必要がある。</a:t>
          </a:r>
        </a:p>
        <a:p>
          <a:r>
            <a:rPr kumimoji="1" lang="ja-JP" altLang="en-US" sz="1300">
              <a:latin typeface="ＭＳ Ｐゴシック"/>
              <a:ea typeface="ＭＳ Ｐゴシック"/>
            </a:rPr>
            <a:t>普通建設事業費では、山陰本線駅舎等整備事業や児童福祉施設整備事業などが完了したことから、前年度から51.3％減少した。</a:t>
          </a:r>
        </a:p>
        <a:p>
          <a:r>
            <a:rPr kumimoji="1" lang="ja-JP" altLang="en-US" sz="1300">
              <a:latin typeface="ＭＳ Ｐゴシック"/>
              <a:ea typeface="ＭＳ Ｐゴシック"/>
            </a:rPr>
            <a:t>扶助費では、価格高騰緊急支援給付金支給事業は皆増しているが、子育て世帯臨時特別給付（先行給付金）支給事業や住民税非課税世帯等臨時特別給付金給付事業が皆減したことにより、前年度から9.7％減少している。今後は市単独制度の見直しを進めるなど給付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114300</xdr:rowOff>
    </xdr:from>
    <xdr:ext cx="248920" cy="2647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02920" y="6972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75565</xdr:rowOff>
    </xdr:from>
    <xdr:ext cx="467360" cy="2622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906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36195</xdr:rowOff>
    </xdr:from>
    <xdr:ext cx="467360" cy="2641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208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171450</xdr:rowOff>
    </xdr:from>
    <xdr:ext cx="467360" cy="2647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9560" y="5829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133985</xdr:rowOff>
    </xdr:from>
    <xdr:ext cx="467360" cy="26098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9560" y="544893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94615</xdr:rowOff>
    </xdr:from>
    <xdr:ext cx="531495" cy="26416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5425" y="5066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55880</xdr:rowOff>
    </xdr:from>
    <xdr:ext cx="531495" cy="25971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5425" y="4685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38100</xdr:rowOff>
    </xdr:from>
    <xdr:to>
      <xdr:col>24</xdr:col>
      <xdr:colOff>62865</xdr:colOff>
      <xdr:row>37</xdr:row>
      <xdr:rowOff>153035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18160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157480</xdr:rowOff>
    </xdr:from>
    <xdr:ext cx="469900" cy="26035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50113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153035</xdr:rowOff>
    </xdr:from>
    <xdr:to>
      <xdr:col>24</xdr:col>
      <xdr:colOff>152400</xdr:colOff>
      <xdr:row>37</xdr:row>
      <xdr:rowOff>153035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496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159385</xdr:rowOff>
    </xdr:from>
    <xdr:ext cx="534670" cy="26035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495998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dr:col>23</xdr:col>
      <xdr:colOff>165100</xdr:colOff>
      <xdr:row>30</xdr:row>
      <xdr:rowOff>38100</xdr:rowOff>
    </xdr:from>
    <xdr:to>
      <xdr:col>24</xdr:col>
      <xdr:colOff>152400</xdr:colOff>
      <xdr:row>30</xdr:row>
      <xdr:rowOff>38100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181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88900</xdr:rowOff>
    </xdr:from>
    <xdr:to>
      <xdr:col>24</xdr:col>
      <xdr:colOff>63500</xdr:colOff>
      <xdr:row>34</xdr:row>
      <xdr:rowOff>43815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00780" y="5746750"/>
          <a:ext cx="8128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69850</xdr:rowOff>
    </xdr:from>
    <xdr:ext cx="469900" cy="2641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607060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92075</xdr:rowOff>
    </xdr:from>
    <xdr:to>
      <xdr:col>24</xdr:col>
      <xdr:colOff>114300</xdr:colOff>
      <xdr:row>36</xdr:row>
      <xdr:rowOff>20955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60928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36830</xdr:rowOff>
    </xdr:from>
    <xdr:to>
      <xdr:col>19</xdr:col>
      <xdr:colOff>177800</xdr:colOff>
      <xdr:row>34</xdr:row>
      <xdr:rowOff>43815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832100" y="586613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102870</xdr:rowOff>
    </xdr:from>
    <xdr:to>
      <xdr:col>20</xdr:col>
      <xdr:colOff>38100</xdr:colOff>
      <xdr:row>36</xdr:row>
      <xdr:rowOff>31115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61036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22225</xdr:rowOff>
    </xdr:from>
    <xdr:ext cx="469900" cy="26035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70910" y="619442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151765</xdr:rowOff>
    </xdr:from>
    <xdr:to>
      <xdr:col>15</xdr:col>
      <xdr:colOff>50800</xdr:colOff>
      <xdr:row>34</xdr:row>
      <xdr:rowOff>36830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68500" y="5809615"/>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61290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47625</xdr:rowOff>
    </xdr:from>
    <xdr:ext cx="464820" cy="2647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02230" y="62198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123825</xdr:rowOff>
    </xdr:from>
    <xdr:to>
      <xdr:col>10</xdr:col>
      <xdr:colOff>114300</xdr:colOff>
      <xdr:row>33</xdr:row>
      <xdr:rowOff>151765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04900" y="578167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88265</xdr:rowOff>
    </xdr:from>
    <xdr:to>
      <xdr:col>10</xdr:col>
      <xdr:colOff>165100</xdr:colOff>
      <xdr:row>36</xdr:row>
      <xdr:rowOff>16510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6089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8255</xdr:rowOff>
    </xdr:from>
    <xdr:ext cx="464820" cy="26098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38630" y="618045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83185</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60839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2540</xdr:rowOff>
    </xdr:from>
    <xdr:ext cx="469900" cy="26479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75030" y="61747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6920" cy="26479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6920" cy="26479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36830</xdr:rowOff>
    </xdr:from>
    <xdr:to>
      <xdr:col>24</xdr:col>
      <xdr:colOff>114300</xdr:colOff>
      <xdr:row>33</xdr:row>
      <xdr:rowOff>140970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56946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60325</xdr:rowOff>
    </xdr:from>
    <xdr:ext cx="469900" cy="2647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55467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167005</xdr:rowOff>
    </xdr:from>
    <xdr:to>
      <xdr:col>20</xdr:col>
      <xdr:colOff>38100</xdr:colOff>
      <xdr:row>34</xdr:row>
      <xdr:rowOff>95250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58248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112395</xdr:rowOff>
    </xdr:from>
    <xdr:ext cx="469900" cy="25971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70910" y="559879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160655</xdr:rowOff>
    </xdr:from>
    <xdr:to>
      <xdr:col>15</xdr:col>
      <xdr:colOff>101600</xdr:colOff>
      <xdr:row>34</xdr:row>
      <xdr:rowOff>88900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5818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105410</xdr:rowOff>
    </xdr:from>
    <xdr:ext cx="464820" cy="26479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02230" y="559181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100330</xdr:rowOff>
    </xdr:from>
    <xdr:to>
      <xdr:col>10</xdr:col>
      <xdr:colOff>165100</xdr:colOff>
      <xdr:row>34</xdr:row>
      <xdr:rowOff>29210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57581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45720</xdr:rowOff>
    </xdr:from>
    <xdr:ext cx="464820" cy="26479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38630" y="553212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71120</xdr:rowOff>
    </xdr:from>
    <xdr:to>
      <xdr:col>6</xdr:col>
      <xdr:colOff>38100</xdr:colOff>
      <xdr:row>34</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57289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16510</xdr:rowOff>
    </xdr:from>
    <xdr:ext cx="469900" cy="2647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75030" y="55029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101600</xdr:rowOff>
    </xdr:from>
    <xdr:to>
      <xdr:col>28</xdr:col>
      <xdr:colOff>114300</xdr:colOff>
      <xdr:row>59</xdr:row>
      <xdr:rowOff>101600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130810</xdr:rowOff>
    </xdr:from>
    <xdr:ext cx="248920" cy="26479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2920" y="10074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117475</xdr:rowOff>
    </xdr:from>
    <xdr:to>
      <xdr:col>28</xdr:col>
      <xdr:colOff>114300</xdr:colOff>
      <xdr:row>57</xdr:row>
      <xdr:rowOff>117475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147320</xdr:rowOff>
    </xdr:from>
    <xdr:ext cx="595630" cy="25971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852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134620</xdr:rowOff>
    </xdr:from>
    <xdr:to>
      <xdr:col>28</xdr:col>
      <xdr:colOff>114300</xdr:colOff>
      <xdr:row>55</xdr:row>
      <xdr:rowOff>134620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163830</xdr:rowOff>
    </xdr:from>
    <xdr:ext cx="595630" cy="2654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22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151130</xdr:rowOff>
    </xdr:from>
    <xdr:to>
      <xdr:col>28</xdr:col>
      <xdr:colOff>114300</xdr:colOff>
      <xdr:row>53</xdr:row>
      <xdr:rowOff>151130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6289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168275</xdr:rowOff>
    </xdr:from>
    <xdr:to>
      <xdr:col>28</xdr:col>
      <xdr:colOff>114300</xdr:colOff>
      <xdr:row>51</xdr:row>
      <xdr:rowOff>168275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22860</xdr:rowOff>
    </xdr:from>
    <xdr:ext cx="680720" cy="26479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766810"/>
          <a:ext cx="6807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38735</xdr:rowOff>
    </xdr:from>
    <xdr:ext cx="680720" cy="2654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785"/>
          <a:ext cx="6807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55880</xdr:rowOff>
    </xdr:from>
    <xdr:ext cx="680720" cy="25971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4030"/>
          <a:ext cx="6807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41275</xdr:rowOff>
    </xdr:from>
    <xdr:to>
      <xdr:col>24</xdr:col>
      <xdr:colOff>62865</xdr:colOff>
      <xdr:row>59</xdr:row>
      <xdr:rowOff>53340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511675" y="878522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57150</xdr:rowOff>
    </xdr:from>
    <xdr:ext cx="534670" cy="26479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564380" y="101727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53340</xdr:rowOff>
    </xdr:from>
    <xdr:to>
      <xdr:col>24</xdr:col>
      <xdr:colOff>152400</xdr:colOff>
      <xdr:row>59</xdr:row>
      <xdr:rowOff>53340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29760" y="10168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161925</xdr:rowOff>
    </xdr:from>
    <xdr:ext cx="690245" cy="26479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564380" y="8562975"/>
          <a:ext cx="690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dr:col>23</xdr:col>
      <xdr:colOff>165100</xdr:colOff>
      <xdr:row>51</xdr:row>
      <xdr:rowOff>41275</xdr:rowOff>
    </xdr:from>
    <xdr:to>
      <xdr:col>24</xdr:col>
      <xdr:colOff>152400</xdr:colOff>
      <xdr:row>51</xdr:row>
      <xdr:rowOff>41275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429760" y="8785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116840</xdr:rowOff>
    </xdr:from>
    <xdr:to>
      <xdr:col>24</xdr:col>
      <xdr:colOff>63500</xdr:colOff>
      <xdr:row>58</xdr:row>
      <xdr:rowOff>123190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00780" y="100609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55880</xdr:rowOff>
    </xdr:from>
    <xdr:ext cx="598805" cy="25971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564380" y="9999980"/>
          <a:ext cx="5988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78105</xdr:rowOff>
    </xdr:from>
    <xdr:to>
      <xdr:col>24</xdr:col>
      <xdr:colOff>114300</xdr:colOff>
      <xdr:row>59</xdr:row>
      <xdr:rowOff>6985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462780" y="100222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123190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832100" y="9974580"/>
          <a:ext cx="8686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75565</xdr:rowOff>
    </xdr:from>
    <xdr:to>
      <xdr:col>20</xdr:col>
      <xdr:colOff>38100</xdr:colOff>
      <xdr:row>59</xdr:row>
      <xdr:rowOff>3810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649980" y="100196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170180</xdr:rowOff>
    </xdr:from>
    <xdr:ext cx="593725" cy="25971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06140" y="10114280"/>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30480</xdr:rowOff>
    </xdr:from>
    <xdr:to>
      <xdr:col>15</xdr:col>
      <xdr:colOff>50800</xdr:colOff>
      <xdr:row>58</xdr:row>
      <xdr:rowOff>160655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968500" y="9974580"/>
          <a:ext cx="8636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164465</xdr:rowOff>
    </xdr:from>
    <xdr:to>
      <xdr:col>15</xdr:col>
      <xdr:colOff>101600</xdr:colOff>
      <xdr:row>58</xdr:row>
      <xdr:rowOff>93345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781300" y="99371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85090</xdr:rowOff>
    </xdr:from>
    <xdr:ext cx="598805" cy="26543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542540" y="1002919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160655</xdr:rowOff>
    </xdr:from>
    <xdr:to>
      <xdr:col>10</xdr:col>
      <xdr:colOff>114300</xdr:colOff>
      <xdr:row>58</xdr:row>
      <xdr:rowOff>167640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04900" y="1010475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111760</xdr:rowOff>
    </xdr:from>
    <xdr:to>
      <xdr:col>10</xdr:col>
      <xdr:colOff>165100</xdr:colOff>
      <xdr:row>59</xdr:row>
      <xdr:rowOff>40640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17700" y="100558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31115</xdr:rowOff>
    </xdr:from>
    <xdr:ext cx="593725" cy="26098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673860" y="10146665"/>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125095</xdr:rowOff>
    </xdr:from>
    <xdr:to>
      <xdr:col>6</xdr:col>
      <xdr:colOff>38100</xdr:colOff>
      <xdr:row>59</xdr:row>
      <xdr:rowOff>53975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54100" y="100691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45085</xdr:rowOff>
    </xdr:from>
    <xdr:ext cx="529590" cy="26035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42645" y="1016063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6920" cy="26479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32816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6920" cy="26479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4668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65405</xdr:rowOff>
    </xdr:from>
    <xdr:to>
      <xdr:col>24</xdr:col>
      <xdr:colOff>114300</xdr:colOff>
      <xdr:row>58</xdr:row>
      <xdr:rowOff>168910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462780" y="100095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23495</xdr:rowOff>
    </xdr:from>
    <xdr:ext cx="598805" cy="26479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564380" y="979614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70485</xdr:rowOff>
    </xdr:from>
    <xdr:to>
      <xdr:col>20</xdr:col>
      <xdr:colOff>38100</xdr:colOff>
      <xdr:row>58</xdr:row>
      <xdr:rowOff>171450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649980" y="100145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15875</xdr:rowOff>
    </xdr:from>
    <xdr:ext cx="593725" cy="26479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06140" y="978852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153670</xdr:rowOff>
    </xdr:from>
    <xdr:to>
      <xdr:col>15</xdr:col>
      <xdr:colOff>101600</xdr:colOff>
      <xdr:row>58</xdr:row>
      <xdr:rowOff>82550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781300" y="9926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99695</xdr:rowOff>
    </xdr:from>
    <xdr:ext cx="598805" cy="26098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542540" y="970089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107950</xdr:rowOff>
    </xdr:from>
    <xdr:to>
      <xdr:col>10</xdr:col>
      <xdr:colOff>165100</xdr:colOff>
      <xdr:row>59</xdr:row>
      <xdr:rowOff>36830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17700" y="100520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53975</xdr:rowOff>
    </xdr:from>
    <xdr:ext cx="593725" cy="26098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673860" y="9826625"/>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115570</xdr:rowOff>
    </xdr:from>
    <xdr:to>
      <xdr:col>6</xdr:col>
      <xdr:colOff>38100</xdr:colOff>
      <xdr:row>59</xdr:row>
      <xdr:rowOff>44450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54100" y="100596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60960</xdr:rowOff>
    </xdr:from>
    <xdr:ext cx="529590" cy="26543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42645" y="983361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114300</xdr:rowOff>
    </xdr:from>
    <xdr:ext cx="248920" cy="26479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0292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143510</xdr:rowOff>
    </xdr:from>
    <xdr:to>
      <xdr:col>28</xdr:col>
      <xdr:colOff>114300</xdr:colOff>
      <xdr:row>78</xdr:row>
      <xdr:rowOff>143510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171450</xdr:rowOff>
    </xdr:from>
    <xdr:ext cx="595630" cy="26479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3731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26035</xdr:rowOff>
    </xdr:from>
    <xdr:to>
      <xdr:col>28</xdr:col>
      <xdr:colOff>114300</xdr:colOff>
      <xdr:row>76</xdr:row>
      <xdr:rowOff>26035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55880</xdr:rowOff>
    </xdr:from>
    <xdr:ext cx="595630" cy="25971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146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84455</xdr:rowOff>
    </xdr:from>
    <xdr:to>
      <xdr:col>28</xdr:col>
      <xdr:colOff>114300</xdr:colOff>
      <xdr:row>73</xdr:row>
      <xdr:rowOff>84455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114300</xdr:rowOff>
    </xdr:from>
    <xdr:ext cx="595630" cy="26479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58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143510</xdr:rowOff>
    </xdr:from>
    <xdr:to>
      <xdr:col>28</xdr:col>
      <xdr:colOff>114300</xdr:colOff>
      <xdr:row>70</xdr:row>
      <xdr:rowOff>143510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171450</xdr:rowOff>
    </xdr:from>
    <xdr:ext cx="595630" cy="26479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001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5630" cy="25971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9525</xdr:rowOff>
    </xdr:from>
    <xdr:to>
      <xdr:col>24</xdr:col>
      <xdr:colOff>62865</xdr:colOff>
      <xdr:row>77</xdr:row>
      <xdr:rowOff>76200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511675" y="12353925"/>
          <a:ext cx="1270" cy="923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80010</xdr:rowOff>
    </xdr:from>
    <xdr:ext cx="598805" cy="26479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564380" y="132816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29760" y="13277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130175</xdr:rowOff>
    </xdr:from>
    <xdr:ext cx="598805" cy="26479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564380" y="1213167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dr:col>23</xdr:col>
      <xdr:colOff>165100</xdr:colOff>
      <xdr:row>72</xdr:row>
      <xdr:rowOff>9525</xdr:rowOff>
    </xdr:from>
    <xdr:to>
      <xdr:col>24</xdr:col>
      <xdr:colOff>152400</xdr:colOff>
      <xdr:row>72</xdr:row>
      <xdr:rowOff>9525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29760" y="12353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3175</xdr:rowOff>
    </xdr:from>
    <xdr:to>
      <xdr:col>24</xdr:col>
      <xdr:colOff>63500</xdr:colOff>
      <xdr:row>75</xdr:row>
      <xdr:rowOff>62230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00780" y="12861925"/>
          <a:ext cx="812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90805</xdr:rowOff>
    </xdr:from>
    <xdr:ext cx="598805" cy="25971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564380" y="12949555"/>
          <a:ext cx="5988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113030</xdr:rowOff>
    </xdr:from>
    <xdr:to>
      <xdr:col>24</xdr:col>
      <xdr:colOff>114300</xdr:colOff>
      <xdr:row>76</xdr:row>
      <xdr:rowOff>41910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462780" y="129717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3175</xdr:rowOff>
    </xdr:from>
    <xdr:to>
      <xdr:col>19</xdr:col>
      <xdr:colOff>177800</xdr:colOff>
      <xdr:row>75</xdr:row>
      <xdr:rowOff>140970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832100" y="12861925"/>
          <a:ext cx="86868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71755</xdr:rowOff>
    </xdr:from>
    <xdr:to>
      <xdr:col>20</xdr:col>
      <xdr:colOff>38100</xdr:colOff>
      <xdr:row>76</xdr:row>
      <xdr:rowOff>635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649980" y="129305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167005</xdr:rowOff>
    </xdr:from>
    <xdr:ext cx="593725" cy="26225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06140" y="13025755"/>
          <a:ext cx="593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140970</xdr:rowOff>
    </xdr:from>
    <xdr:to>
      <xdr:col>15</xdr:col>
      <xdr:colOff>50800</xdr:colOff>
      <xdr:row>76</xdr:row>
      <xdr:rowOff>52070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968500" y="12999720"/>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26670</xdr:rowOff>
    </xdr:from>
    <xdr:to>
      <xdr:col>15</xdr:col>
      <xdr:colOff>101600</xdr:colOff>
      <xdr:row>76</xdr:row>
      <xdr:rowOff>130175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781300" y="130568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121920</xdr:rowOff>
    </xdr:from>
    <xdr:ext cx="598805" cy="26162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542540" y="1315212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52070</xdr:rowOff>
    </xdr:from>
    <xdr:to>
      <xdr:col>10</xdr:col>
      <xdr:colOff>114300</xdr:colOff>
      <xdr:row>76</xdr:row>
      <xdr:rowOff>79375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04900" y="1308227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41910</xdr:rowOff>
    </xdr:from>
    <xdr:to>
      <xdr:col>10</xdr:col>
      <xdr:colOff>165100</xdr:colOff>
      <xdr:row>76</xdr:row>
      <xdr:rowOff>145415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17700" y="130721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136525</xdr:rowOff>
    </xdr:from>
    <xdr:ext cx="593725" cy="26035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73860" y="1316672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66040</xdr:rowOff>
    </xdr:from>
    <xdr:to>
      <xdr:col>6</xdr:col>
      <xdr:colOff>38100</xdr:colOff>
      <xdr:row>76</xdr:row>
      <xdr:rowOff>169545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54100" y="130962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160655</xdr:rowOff>
    </xdr:from>
    <xdr:ext cx="593725" cy="26479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10260" y="1319085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6920" cy="26479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32816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6920" cy="26479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668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10160</xdr:rowOff>
    </xdr:from>
    <xdr:to>
      <xdr:col>24</xdr:col>
      <xdr:colOff>114300</xdr:colOff>
      <xdr:row>75</xdr:row>
      <xdr:rowOff>114300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462780" y="128689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33655</xdr:rowOff>
    </xdr:from>
    <xdr:ext cx="598805" cy="25971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564380" y="12720955"/>
          <a:ext cx="5988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126365</xdr:rowOff>
    </xdr:from>
    <xdr:to>
      <xdr:col>20</xdr:col>
      <xdr:colOff>38100</xdr:colOff>
      <xdr:row>75</xdr:row>
      <xdr:rowOff>55245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649980" y="128136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71755</xdr:rowOff>
    </xdr:from>
    <xdr:ext cx="593725" cy="26416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06140" y="1258760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88900</xdr:rowOff>
    </xdr:from>
    <xdr:to>
      <xdr:col>15</xdr:col>
      <xdr:colOff>101600</xdr:colOff>
      <xdr:row>76</xdr:row>
      <xdr:rowOff>17780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781300" y="12947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34290</xdr:rowOff>
    </xdr:from>
    <xdr:ext cx="598805" cy="26416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42540" y="1272159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171450</xdr:rowOff>
    </xdr:from>
    <xdr:to>
      <xdr:col>10</xdr:col>
      <xdr:colOff>165100</xdr:colOff>
      <xdr:row>76</xdr:row>
      <xdr:rowOff>104140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17700" y="130302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121285</xdr:rowOff>
    </xdr:from>
    <xdr:ext cx="593725" cy="26225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73860" y="12808585"/>
          <a:ext cx="593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27305</xdr:rowOff>
    </xdr:from>
    <xdr:to>
      <xdr:col>6</xdr:col>
      <xdr:colOff>38100</xdr:colOff>
      <xdr:row>76</xdr:row>
      <xdr:rowOff>130810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54100" y="130575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147955</xdr:rowOff>
    </xdr:from>
    <xdr:ext cx="593725" cy="25971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10260" y="12835255"/>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892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0292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5630" cy="25400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603345"/>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400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951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71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127000</xdr:rowOff>
    </xdr:from>
    <xdr:to>
      <xdr:col>24</xdr:col>
      <xdr:colOff>62865</xdr:colOff>
      <xdr:row>98</xdr:row>
      <xdr:rowOff>162560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511675" y="15557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166370</xdr:rowOff>
    </xdr:from>
    <xdr:ext cx="534670" cy="25400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564380" y="169684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162560</xdr:rowOff>
    </xdr:from>
    <xdr:to>
      <xdr:col>24</xdr:col>
      <xdr:colOff>152400</xdr:colOff>
      <xdr:row>98</xdr:row>
      <xdr:rowOff>162560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429760" y="16964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8805" cy="26416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564380" y="1533144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dr:col>23</xdr:col>
      <xdr:colOff>165100</xdr:colOff>
      <xdr:row>90</xdr:row>
      <xdr:rowOff>127000</xdr:rowOff>
    </xdr:from>
    <xdr:to>
      <xdr:col>24</xdr:col>
      <xdr:colOff>152400</xdr:colOff>
      <xdr:row>90</xdr:row>
      <xdr:rowOff>127000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429760" y="15557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29210</xdr:rowOff>
    </xdr:from>
    <xdr:to>
      <xdr:col>24</xdr:col>
      <xdr:colOff>63500</xdr:colOff>
      <xdr:row>98</xdr:row>
      <xdr:rowOff>43180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00780" y="1683131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154940</xdr:rowOff>
    </xdr:from>
    <xdr:ext cx="534670" cy="25400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564380" y="167855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4445</xdr:rowOff>
    </xdr:from>
    <xdr:to>
      <xdr:col>24</xdr:col>
      <xdr:colOff>114300</xdr:colOff>
      <xdr:row>98</xdr:row>
      <xdr:rowOff>106045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46278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43180</xdr:rowOff>
    </xdr:from>
    <xdr:to>
      <xdr:col>19</xdr:col>
      <xdr:colOff>177800</xdr:colOff>
      <xdr:row>98</xdr:row>
      <xdr:rowOff>75565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832100" y="16845280"/>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8890</xdr:rowOff>
    </xdr:from>
    <xdr:to>
      <xdr:col>20</xdr:col>
      <xdr:colOff>38100</xdr:colOff>
      <xdr:row>98</xdr:row>
      <xdr:rowOff>110490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649980" y="168109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101600</xdr:rowOff>
    </xdr:from>
    <xdr:ext cx="52959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38525" y="1690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75565</xdr:rowOff>
    </xdr:from>
    <xdr:to>
      <xdr:col>15</xdr:col>
      <xdr:colOff>50800</xdr:colOff>
      <xdr:row>98</xdr:row>
      <xdr:rowOff>79375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968500" y="1687766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33655</xdr:rowOff>
    </xdr:from>
    <xdr:to>
      <xdr:col>15</xdr:col>
      <xdr:colOff>101600</xdr:colOff>
      <xdr:row>98</xdr:row>
      <xdr:rowOff>135255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7813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126365</xdr:rowOff>
    </xdr:from>
    <xdr:ext cx="52959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574925" y="169284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79375</xdr:rowOff>
    </xdr:from>
    <xdr:to>
      <xdr:col>10</xdr:col>
      <xdr:colOff>114300</xdr:colOff>
      <xdr:row>98</xdr:row>
      <xdr:rowOff>80645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04900" y="1688147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38100</xdr:rowOff>
    </xdr:from>
    <xdr:to>
      <xdr:col>10</xdr:col>
      <xdr:colOff>165100</xdr:colOff>
      <xdr:row>98</xdr:row>
      <xdr:rowOff>139700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177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130810</xdr:rowOff>
    </xdr:from>
    <xdr:ext cx="53467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06245" y="1693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45720</xdr:rowOff>
    </xdr:from>
    <xdr:to>
      <xdr:col>6</xdr:col>
      <xdr:colOff>38100</xdr:colOff>
      <xdr:row>98</xdr:row>
      <xdr:rowOff>147320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54100" y="168478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138430</xdr:rowOff>
    </xdr:from>
    <xdr:ext cx="52959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42645" y="16940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92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3281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668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149860</xdr:rowOff>
    </xdr:from>
    <xdr:to>
      <xdr:col>24</xdr:col>
      <xdr:colOff>114300</xdr:colOff>
      <xdr:row>98</xdr:row>
      <xdr:rowOff>80010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46278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1270</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564380" y="1663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163830</xdr:rowOff>
    </xdr:from>
    <xdr:to>
      <xdr:col>20</xdr:col>
      <xdr:colOff>38100</xdr:colOff>
      <xdr:row>98</xdr:row>
      <xdr:rowOff>93980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649980" y="167944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110490</xdr:rowOff>
    </xdr:from>
    <xdr:ext cx="529590" cy="25400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38525" y="16569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24765</xdr:rowOff>
    </xdr:from>
    <xdr:to>
      <xdr:col>15</xdr:col>
      <xdr:colOff>101600</xdr:colOff>
      <xdr:row>98</xdr:row>
      <xdr:rowOff>126365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7813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143510</xdr:rowOff>
    </xdr:from>
    <xdr:ext cx="529590" cy="25400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574925" y="16602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29210</xdr:rowOff>
    </xdr:from>
    <xdr:to>
      <xdr:col>10</xdr:col>
      <xdr:colOff>165100</xdr:colOff>
      <xdr:row>98</xdr:row>
      <xdr:rowOff>130175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177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146685</xdr:rowOff>
    </xdr:from>
    <xdr:ext cx="534670" cy="25400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06245" y="16605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29845</xdr:rowOff>
    </xdr:from>
    <xdr:to>
      <xdr:col>6</xdr:col>
      <xdr:colOff>38100</xdr:colOff>
      <xdr:row>98</xdr:row>
      <xdr:rowOff>132080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54100" y="168319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147955</xdr:rowOff>
    </xdr:from>
    <xdr:ext cx="529590" cy="2584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42645" y="166071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796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9318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101600</xdr:rowOff>
    </xdr:from>
    <xdr:to>
      <xdr:col>59</xdr:col>
      <xdr:colOff>50800</xdr:colOff>
      <xdr:row>39</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130810</xdr:rowOff>
    </xdr:from>
    <xdr:ext cx="243840" cy="26479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87440" y="6645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117475</xdr:rowOff>
    </xdr:from>
    <xdr:to>
      <xdr:col>59</xdr:col>
      <xdr:colOff>50800</xdr:colOff>
      <xdr:row>37</xdr:row>
      <xdr:rowOff>117475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147320</xdr:rowOff>
    </xdr:from>
    <xdr:ext cx="462280" cy="25971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974080" y="6319520"/>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134620</xdr:rowOff>
    </xdr:from>
    <xdr:to>
      <xdr:col>59</xdr:col>
      <xdr:colOff>50800</xdr:colOff>
      <xdr:row>35</xdr:row>
      <xdr:rowOff>134620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31280" y="6135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163830</xdr:rowOff>
    </xdr:from>
    <xdr:ext cx="462280" cy="26543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974080" y="5993130"/>
          <a:ext cx="4622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151130</xdr:rowOff>
    </xdr:from>
    <xdr:to>
      <xdr:col>59</xdr:col>
      <xdr:colOff>50800</xdr:colOff>
      <xdr:row>33</xdr:row>
      <xdr:rowOff>151130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280" cy="26289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974080" y="5664200"/>
          <a:ext cx="4622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168275</xdr:rowOff>
    </xdr:from>
    <xdr:to>
      <xdr:col>59</xdr:col>
      <xdr:colOff>50800</xdr:colOff>
      <xdr:row>31</xdr:row>
      <xdr:rowOff>168275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22860</xdr:rowOff>
    </xdr:from>
    <xdr:ext cx="462280" cy="26479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974080" y="5337810"/>
          <a:ext cx="4622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38735</xdr:rowOff>
    </xdr:from>
    <xdr:ext cx="462280" cy="26543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974080" y="5010785"/>
          <a:ext cx="4622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55880</xdr:rowOff>
    </xdr:from>
    <xdr:ext cx="462280" cy="25971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974080" y="4685030"/>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21590</xdr:rowOff>
    </xdr:from>
    <xdr:to>
      <xdr:col>54</xdr:col>
      <xdr:colOff>185420</xdr:colOff>
      <xdr:row>39</xdr:row>
      <xdr:rowOff>101600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198100" y="5165090"/>
          <a:ext cx="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104775</xdr:rowOff>
    </xdr:from>
    <xdr:ext cx="244475" cy="26479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248900" y="6791325"/>
          <a:ext cx="244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101600</xdr:rowOff>
    </xdr:from>
    <xdr:to>
      <xdr:col>55</xdr:col>
      <xdr:colOff>88900</xdr:colOff>
      <xdr:row>39</xdr:row>
      <xdr:rowOff>101600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11428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142240</xdr:rowOff>
    </xdr:from>
    <xdr:ext cx="464820" cy="265430"/>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248900" y="4942840"/>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dr:col>54</xdr:col>
      <xdr:colOff>101600</xdr:colOff>
      <xdr:row>30</xdr:row>
      <xdr:rowOff>21590</xdr:rowOff>
    </xdr:from>
    <xdr:to>
      <xdr:col>55</xdr:col>
      <xdr:colOff>88900</xdr:colOff>
      <xdr:row>30</xdr:row>
      <xdr:rowOff>21590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114280" y="5165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171450</xdr:rowOff>
    </xdr:from>
    <xdr:to>
      <xdr:col>55</xdr:col>
      <xdr:colOff>0</xdr:colOff>
      <xdr:row>39</xdr:row>
      <xdr:rowOff>2540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385300" y="66865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145415</xdr:rowOff>
    </xdr:from>
    <xdr:ext cx="373380" cy="26098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248900" y="6317615"/>
          <a:ext cx="37338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122555</xdr:rowOff>
    </xdr:from>
    <xdr:to>
      <xdr:col>55</xdr:col>
      <xdr:colOff>50800</xdr:colOff>
      <xdr:row>38</xdr:row>
      <xdr:rowOff>50165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152380" y="646620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xdr:rowOff>
    </xdr:from>
    <xdr:to>
      <xdr:col>50</xdr:col>
      <xdr:colOff>114300</xdr:colOff>
      <xdr:row>39</xdr:row>
      <xdr:rowOff>6985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521700" y="668909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135890</xdr:rowOff>
    </xdr:from>
    <xdr:to>
      <xdr:col>50</xdr:col>
      <xdr:colOff>165100</xdr:colOff>
      <xdr:row>38</xdr:row>
      <xdr:rowOff>64770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334500" y="64795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81280</xdr:rowOff>
    </xdr:from>
    <xdr:ext cx="378460" cy="26479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201150" y="625348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6985</xdr:rowOff>
    </xdr:from>
    <xdr:to>
      <xdr:col>45</xdr:col>
      <xdr:colOff>177800</xdr:colOff>
      <xdr:row>39</xdr:row>
      <xdr:rowOff>9525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653020" y="669353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161925</xdr:rowOff>
    </xdr:from>
    <xdr:to>
      <xdr:col>46</xdr:col>
      <xdr:colOff>38100</xdr:colOff>
      <xdr:row>38</xdr:row>
      <xdr:rowOff>90170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470900" y="65055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106680</xdr:rowOff>
    </xdr:from>
    <xdr:ext cx="378460" cy="26543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337550" y="627888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9525</xdr:rowOff>
    </xdr:from>
    <xdr:to>
      <xdr:col>41</xdr:col>
      <xdr:colOff>50800</xdr:colOff>
      <xdr:row>39</xdr:row>
      <xdr:rowOff>11430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789420" y="669607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86360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602220" y="6501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103505</xdr:rowOff>
    </xdr:from>
    <xdr:ext cx="373380" cy="26479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468870" y="6275705"/>
          <a:ext cx="373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160020</xdr:rowOff>
    </xdr:from>
    <xdr:to>
      <xdr:col>36</xdr:col>
      <xdr:colOff>165100</xdr:colOff>
      <xdr:row>38</xdr:row>
      <xdr:rowOff>88265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73862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104775</xdr:rowOff>
    </xdr:from>
    <xdr:ext cx="378460" cy="26479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605270" y="627697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6920" cy="26479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4676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122555</xdr:rowOff>
    </xdr:from>
    <xdr:to>
      <xdr:col>55</xdr:col>
      <xdr:colOff>50800</xdr:colOff>
      <xdr:row>39</xdr:row>
      <xdr:rowOff>50165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152380" y="663765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34925</xdr:rowOff>
    </xdr:from>
    <xdr:ext cx="373380" cy="264160"/>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248900" y="6550025"/>
          <a:ext cx="373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125730</xdr:rowOff>
    </xdr:from>
    <xdr:to>
      <xdr:col>50</xdr:col>
      <xdr:colOff>165100</xdr:colOff>
      <xdr:row>39</xdr:row>
      <xdr:rowOff>54610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334500" y="66408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45720</xdr:rowOff>
    </xdr:from>
    <xdr:ext cx="378460" cy="26479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201150" y="673227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129540</xdr:rowOff>
    </xdr:from>
    <xdr:to>
      <xdr:col>46</xdr:col>
      <xdr:colOff>38100</xdr:colOff>
      <xdr:row>39</xdr:row>
      <xdr:rowOff>58420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470900" y="66446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48895</xdr:rowOff>
    </xdr:from>
    <xdr:ext cx="378460" cy="26479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337550" y="673544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133350</xdr:rowOff>
    </xdr:from>
    <xdr:to>
      <xdr:col>41</xdr:col>
      <xdr:colOff>101600</xdr:colOff>
      <xdr:row>39</xdr:row>
      <xdr:rowOff>61595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602220" y="6648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52705</xdr:rowOff>
    </xdr:from>
    <xdr:ext cx="373380" cy="26225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468870" y="6739255"/>
          <a:ext cx="3733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135255</xdr:rowOff>
    </xdr:from>
    <xdr:to>
      <xdr:col>36</xdr:col>
      <xdr:colOff>165100</xdr:colOff>
      <xdr:row>39</xdr:row>
      <xdr:rowOff>64135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738620" y="66503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54610</xdr:rowOff>
    </xdr:from>
    <xdr:ext cx="378460" cy="26035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605270" y="6741160"/>
          <a:ext cx="378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796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9318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101600</xdr:rowOff>
    </xdr:from>
    <xdr:to>
      <xdr:col>59</xdr:col>
      <xdr:colOff>50800</xdr:colOff>
      <xdr:row>59</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130810</xdr:rowOff>
    </xdr:from>
    <xdr:ext cx="243840" cy="26479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87440" y="10074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147320</xdr:rowOff>
    </xdr:from>
    <xdr:ext cx="526415" cy="25971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5025" y="9748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134620</xdr:rowOff>
    </xdr:from>
    <xdr:to>
      <xdr:col>59</xdr:col>
      <xdr:colOff>50800</xdr:colOff>
      <xdr:row>55</xdr:row>
      <xdr:rowOff>134620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163830</xdr:rowOff>
    </xdr:from>
    <xdr:ext cx="526415" cy="26543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5025" y="9422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26415" cy="26289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5025" y="909320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22860</xdr:rowOff>
    </xdr:from>
    <xdr:ext cx="595630" cy="26479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85089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5630" cy="26543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71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85089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145415</xdr:rowOff>
    </xdr:from>
    <xdr:to>
      <xdr:col>54</xdr:col>
      <xdr:colOff>185420</xdr:colOff>
      <xdr:row>59</xdr:row>
      <xdr:rowOff>41275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198100" y="8717915"/>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45085</xdr:rowOff>
    </xdr:from>
    <xdr:ext cx="464820" cy="260350"/>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248900" y="1016063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41275</xdr:rowOff>
    </xdr:from>
    <xdr:to>
      <xdr:col>55</xdr:col>
      <xdr:colOff>88900</xdr:colOff>
      <xdr:row>59</xdr:row>
      <xdr:rowOff>41275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114280" y="10156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90805</xdr:rowOff>
    </xdr:from>
    <xdr:ext cx="593725" cy="25971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248900" y="8491855"/>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dr:col>54</xdr:col>
      <xdr:colOff>101600</xdr:colOff>
      <xdr:row>50</xdr:row>
      <xdr:rowOff>145415</xdr:rowOff>
    </xdr:from>
    <xdr:to>
      <xdr:col>55</xdr:col>
      <xdr:colOff>88900</xdr:colOff>
      <xdr:row>50</xdr:row>
      <xdr:rowOff>145415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114280" y="8717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114300</xdr:rowOff>
    </xdr:from>
    <xdr:to>
      <xdr:col>55</xdr:col>
      <xdr:colOff>0</xdr:colOff>
      <xdr:row>56</xdr:row>
      <xdr:rowOff>130175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385300" y="971550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122555</xdr:rowOff>
    </xdr:from>
    <xdr:ext cx="529590" cy="26098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248900" y="9723755"/>
          <a:ext cx="52959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144145</xdr:rowOff>
    </xdr:from>
    <xdr:to>
      <xdr:col>55</xdr:col>
      <xdr:colOff>50800</xdr:colOff>
      <xdr:row>57</xdr:row>
      <xdr:rowOff>72390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152380" y="974534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130175</xdr:rowOff>
    </xdr:from>
    <xdr:to>
      <xdr:col>50</xdr:col>
      <xdr:colOff>114300</xdr:colOff>
      <xdr:row>57</xdr:row>
      <xdr:rowOff>3175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521700" y="9731375"/>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139065</xdr:rowOff>
    </xdr:from>
    <xdr:to>
      <xdr:col>50</xdr:col>
      <xdr:colOff>165100</xdr:colOff>
      <xdr:row>57</xdr:row>
      <xdr:rowOff>67310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334500" y="9740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58420</xdr:rowOff>
    </xdr:from>
    <xdr:ext cx="534670" cy="26479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123045" y="98310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92075</xdr:rowOff>
    </xdr:from>
    <xdr:to>
      <xdr:col>45</xdr:col>
      <xdr:colOff>177800</xdr:colOff>
      <xdr:row>57</xdr:row>
      <xdr:rowOff>3175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653020" y="9693275"/>
          <a:ext cx="86868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148590</xdr:rowOff>
    </xdr:from>
    <xdr:to>
      <xdr:col>46</xdr:col>
      <xdr:colOff>38100</xdr:colOff>
      <xdr:row>57</xdr:row>
      <xdr:rowOff>77470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470900" y="97497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67945</xdr:rowOff>
    </xdr:from>
    <xdr:ext cx="529590" cy="26035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259445" y="984059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92075</xdr:rowOff>
    </xdr:from>
    <xdr:to>
      <xdr:col>41</xdr:col>
      <xdr:colOff>50800</xdr:colOff>
      <xdr:row>56</xdr:row>
      <xdr:rowOff>167640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789420" y="9693275"/>
          <a:ext cx="8636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xdr:rowOff>
    </xdr:from>
    <xdr:to>
      <xdr:col>41</xdr:col>
      <xdr:colOff>101600</xdr:colOff>
      <xdr:row>57</xdr:row>
      <xdr:rowOff>109855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602220" y="97790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100965</xdr:rowOff>
    </xdr:from>
    <xdr:ext cx="529590" cy="26035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395845" y="987361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171450</xdr:rowOff>
    </xdr:from>
    <xdr:to>
      <xdr:col>36</xdr:col>
      <xdr:colOff>165100</xdr:colOff>
      <xdr:row>57</xdr:row>
      <xdr:rowOff>102235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738620" y="97726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92710</xdr:rowOff>
    </xdr:from>
    <xdr:ext cx="534670" cy="26416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527165" y="986536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6920" cy="26479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4676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62230</xdr:rowOff>
    </xdr:from>
    <xdr:to>
      <xdr:col>55</xdr:col>
      <xdr:colOff>50800</xdr:colOff>
      <xdr:row>56</xdr:row>
      <xdr:rowOff>166370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152380" y="96634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86360</xdr:rowOff>
    </xdr:from>
    <xdr:ext cx="529590" cy="262890"/>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248900" y="951611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78740</xdr:rowOff>
    </xdr:from>
    <xdr:to>
      <xdr:col>50</xdr:col>
      <xdr:colOff>165100</xdr:colOff>
      <xdr:row>57</xdr:row>
      <xdr:rowOff>7620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334500" y="96799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24130</xdr:rowOff>
    </xdr:from>
    <xdr:ext cx="534670" cy="26479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123045" y="945388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126365</xdr:rowOff>
    </xdr:from>
    <xdr:to>
      <xdr:col>46</xdr:col>
      <xdr:colOff>38100</xdr:colOff>
      <xdr:row>57</xdr:row>
      <xdr:rowOff>55245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470900" y="97275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71755</xdr:rowOff>
    </xdr:from>
    <xdr:ext cx="529590" cy="26416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259445" y="950150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40640</xdr:rowOff>
    </xdr:from>
    <xdr:to>
      <xdr:col>41</xdr:col>
      <xdr:colOff>101600</xdr:colOff>
      <xdr:row>56</xdr:row>
      <xdr:rowOff>144145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602220" y="96418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161290</xdr:rowOff>
    </xdr:from>
    <xdr:ext cx="529590" cy="26479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395845" y="94195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115570</xdr:rowOff>
    </xdr:from>
    <xdr:to>
      <xdr:col>36</xdr:col>
      <xdr:colOff>165100</xdr:colOff>
      <xdr:row>57</xdr:row>
      <xdr:rowOff>44450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738620" y="97167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60960</xdr:rowOff>
    </xdr:from>
    <xdr:ext cx="534670" cy="26543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27165" y="949071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796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9318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143510</xdr:rowOff>
    </xdr:from>
    <xdr:to>
      <xdr:col>59</xdr:col>
      <xdr:colOff>50800</xdr:colOff>
      <xdr:row>78</xdr:row>
      <xdr:rowOff>143510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171450</xdr:rowOff>
    </xdr:from>
    <xdr:ext cx="243840" cy="26479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187440" y="133731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26035</xdr:rowOff>
    </xdr:from>
    <xdr:to>
      <xdr:col>59</xdr:col>
      <xdr:colOff>50800</xdr:colOff>
      <xdr:row>76</xdr:row>
      <xdr:rowOff>26035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55880</xdr:rowOff>
    </xdr:from>
    <xdr:ext cx="595630" cy="25971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850890" y="129146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84455</xdr:rowOff>
    </xdr:from>
    <xdr:to>
      <xdr:col>59</xdr:col>
      <xdr:colOff>50800</xdr:colOff>
      <xdr:row>73</xdr:row>
      <xdr:rowOff>84455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114300</xdr:rowOff>
    </xdr:from>
    <xdr:ext cx="595630" cy="26479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850890" y="12458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143510</xdr:rowOff>
    </xdr:from>
    <xdr:to>
      <xdr:col>59</xdr:col>
      <xdr:colOff>50800</xdr:colOff>
      <xdr:row>70</xdr:row>
      <xdr:rowOff>143510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171450</xdr:rowOff>
    </xdr:from>
    <xdr:ext cx="595630" cy="26479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850890" y="12001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5971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85089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72</xdr:row>
      <xdr:rowOff>74930</xdr:rowOff>
    </xdr:from>
    <xdr:to>
      <xdr:col>54</xdr:col>
      <xdr:colOff>185420</xdr:colOff>
      <xdr:row>78</xdr:row>
      <xdr:rowOff>123825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198100" y="12419330"/>
          <a:ext cx="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127635</xdr:rowOff>
    </xdr:from>
    <xdr:ext cx="464820" cy="264160"/>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248900" y="1350073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123825</xdr:rowOff>
    </xdr:from>
    <xdr:to>
      <xdr:col>55</xdr:col>
      <xdr:colOff>88900</xdr:colOff>
      <xdr:row>78</xdr:row>
      <xdr:rowOff>123825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114280" y="1349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20320</xdr:rowOff>
    </xdr:from>
    <xdr:ext cx="593725" cy="260350"/>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248900" y="12193270"/>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dr:col>54</xdr:col>
      <xdr:colOff>101600</xdr:colOff>
      <xdr:row>72</xdr:row>
      <xdr:rowOff>74930</xdr:rowOff>
    </xdr:from>
    <xdr:to>
      <xdr:col>55</xdr:col>
      <xdr:colOff>88900</xdr:colOff>
      <xdr:row>72</xdr:row>
      <xdr:rowOff>74930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114280" y="12419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171450</xdr:rowOff>
    </xdr:from>
    <xdr:to>
      <xdr:col>55</xdr:col>
      <xdr:colOff>0</xdr:colOff>
      <xdr:row>78</xdr:row>
      <xdr:rowOff>102235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385300" y="13373100"/>
          <a:ext cx="8128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149225</xdr:rowOff>
    </xdr:from>
    <xdr:ext cx="529590" cy="264160"/>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248900" y="13179425"/>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125730</xdr:rowOff>
    </xdr:from>
    <xdr:to>
      <xdr:col>55</xdr:col>
      <xdr:colOff>50800</xdr:colOff>
      <xdr:row>78</xdr:row>
      <xdr:rowOff>54610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152380" y="133273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171450</xdr:rowOff>
    </xdr:from>
    <xdr:to>
      <xdr:col>50</xdr:col>
      <xdr:colOff>114300</xdr:colOff>
      <xdr:row>78</xdr:row>
      <xdr:rowOff>27305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521700" y="1337310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122555</xdr:rowOff>
    </xdr:from>
    <xdr:to>
      <xdr:col>50</xdr:col>
      <xdr:colOff>165100</xdr:colOff>
      <xdr:row>78</xdr:row>
      <xdr:rowOff>50165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334500" y="13324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41910</xdr:rowOff>
    </xdr:from>
    <xdr:ext cx="534670" cy="26162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123045" y="1341501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27305</xdr:rowOff>
    </xdr:from>
    <xdr:to>
      <xdr:col>45</xdr:col>
      <xdr:colOff>177800</xdr:colOff>
      <xdr:row>78</xdr:row>
      <xdr:rowOff>109220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653020" y="13400405"/>
          <a:ext cx="8686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114300</xdr:rowOff>
    </xdr:from>
    <xdr:to>
      <xdr:col>46</xdr:col>
      <xdr:colOff>38100</xdr:colOff>
      <xdr:row>78</xdr:row>
      <xdr:rowOff>43180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470900" y="133159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59690</xdr:rowOff>
    </xdr:from>
    <xdr:ext cx="529590" cy="26479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259445" y="130898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109220</xdr:rowOff>
    </xdr:from>
    <xdr:to>
      <xdr:col>41</xdr:col>
      <xdr:colOff>50800</xdr:colOff>
      <xdr:row>78</xdr:row>
      <xdr:rowOff>123825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789420" y="1348232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164465</xdr:rowOff>
    </xdr:from>
    <xdr:to>
      <xdr:col>41</xdr:col>
      <xdr:colOff>101600</xdr:colOff>
      <xdr:row>78</xdr:row>
      <xdr:rowOff>93345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602220" y="133661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110490</xdr:rowOff>
    </xdr:from>
    <xdr:ext cx="529590" cy="26162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395845" y="1314069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1270</xdr:rowOff>
    </xdr:from>
    <xdr:to>
      <xdr:col>36</xdr:col>
      <xdr:colOff>165100</xdr:colOff>
      <xdr:row>78</xdr:row>
      <xdr:rowOff>104775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738620" y="133743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122555</xdr:rowOff>
    </xdr:from>
    <xdr:ext cx="534670" cy="26098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527165" y="1315275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6920" cy="26479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4676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49530</xdr:rowOff>
    </xdr:from>
    <xdr:to>
      <xdr:col>55</xdr:col>
      <xdr:colOff>50800</xdr:colOff>
      <xdr:row>78</xdr:row>
      <xdr:rowOff>153670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152380" y="134226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139065</xdr:rowOff>
    </xdr:from>
    <xdr:ext cx="464820" cy="26479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248900" y="1334071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120650</xdr:rowOff>
    </xdr:from>
    <xdr:to>
      <xdr:col>50</xdr:col>
      <xdr:colOff>165100</xdr:colOff>
      <xdr:row>78</xdr:row>
      <xdr:rowOff>48260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334500" y="13322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66040</xdr:rowOff>
    </xdr:from>
    <xdr:ext cx="534670" cy="26035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123045" y="1309624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150495</xdr:rowOff>
    </xdr:from>
    <xdr:to>
      <xdr:col>46</xdr:col>
      <xdr:colOff>38100</xdr:colOff>
      <xdr:row>78</xdr:row>
      <xdr:rowOff>79375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470900" y="133521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69850</xdr:rowOff>
    </xdr:from>
    <xdr:ext cx="529590" cy="26416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259445" y="1344295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57150</xdr:rowOff>
    </xdr:from>
    <xdr:to>
      <xdr:col>41</xdr:col>
      <xdr:colOff>101600</xdr:colOff>
      <xdr:row>78</xdr:row>
      <xdr:rowOff>161290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602220" y="134302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151765</xdr:rowOff>
    </xdr:from>
    <xdr:ext cx="464820" cy="26416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423150" y="1352486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71120</xdr:rowOff>
    </xdr:from>
    <xdr:to>
      <xdr:col>36</xdr:col>
      <xdr:colOff>165100</xdr:colOff>
      <xdr:row>78</xdr:row>
      <xdr:rowOff>171450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738620" y="13444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166370</xdr:rowOff>
    </xdr:from>
    <xdr:ext cx="464820" cy="26289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59550" y="13539470"/>
          <a:ext cx="464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796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9318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31280" y="17113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3840" cy="25400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187440" y="1697101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31280" y="1682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26415" cy="25400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5025"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431280" y="165417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26415" cy="25400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5025" y="1639951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6415" cy="25400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5025" y="16113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431280" y="15970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5630" cy="25400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850890" y="1582801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114300</xdr:rowOff>
    </xdr:from>
    <xdr:ext cx="595630" cy="26035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850890" y="15544800"/>
          <a:ext cx="5956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143510</xdr:rowOff>
    </xdr:from>
    <xdr:to>
      <xdr:col>59</xdr:col>
      <xdr:colOff>50800</xdr:colOff>
      <xdr:row>89</xdr:row>
      <xdr:rowOff>143510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431280" y="15402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171450</xdr:rowOff>
    </xdr:from>
    <xdr:ext cx="595630" cy="26479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850890" y="152590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71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85089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98425</xdr:rowOff>
    </xdr:from>
    <xdr:to>
      <xdr:col>54</xdr:col>
      <xdr:colOff>185420</xdr:colOff>
      <xdr:row>98</xdr:row>
      <xdr:rowOff>112395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198100" y="1552892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116205</xdr:rowOff>
    </xdr:from>
    <xdr:ext cx="529590" cy="25908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248900" y="16918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112395</xdr:rowOff>
    </xdr:from>
    <xdr:to>
      <xdr:col>55</xdr:col>
      <xdr:colOff>88900</xdr:colOff>
      <xdr:row>98</xdr:row>
      <xdr:rowOff>112395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114280" y="169144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43815</xdr:rowOff>
    </xdr:from>
    <xdr:ext cx="593725" cy="26035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248900" y="1530286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dr:col>54</xdr:col>
      <xdr:colOff>101600</xdr:colOff>
      <xdr:row>90</xdr:row>
      <xdr:rowOff>98425</xdr:rowOff>
    </xdr:from>
    <xdr:to>
      <xdr:col>55</xdr:col>
      <xdr:colOff>88900</xdr:colOff>
      <xdr:row>90</xdr:row>
      <xdr:rowOff>98425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114280" y="15528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46990</xdr:rowOff>
    </xdr:from>
    <xdr:to>
      <xdr:col>55</xdr:col>
      <xdr:colOff>0</xdr:colOff>
      <xdr:row>96</xdr:row>
      <xdr:rowOff>20320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385300" y="16163290"/>
          <a:ext cx="8128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150495</xdr:rowOff>
    </xdr:from>
    <xdr:ext cx="52959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248900" y="1643824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xdr:rowOff>
    </xdr:from>
    <xdr:to>
      <xdr:col>55</xdr:col>
      <xdr:colOff>50800</xdr:colOff>
      <xdr:row>96</xdr:row>
      <xdr:rowOff>102235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152380" y="164598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46990</xdr:rowOff>
    </xdr:from>
    <xdr:to>
      <xdr:col>50</xdr:col>
      <xdr:colOff>114300</xdr:colOff>
      <xdr:row>94</xdr:row>
      <xdr:rowOff>124460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521700" y="16163290"/>
          <a:ext cx="8636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156210</xdr:rowOff>
    </xdr:from>
    <xdr:to>
      <xdr:col>50</xdr:col>
      <xdr:colOff>165100</xdr:colOff>
      <xdr:row>96</xdr:row>
      <xdr:rowOff>86360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334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77470</xdr:rowOff>
    </xdr:from>
    <xdr:ext cx="534670" cy="25400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123045" y="16536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124460</xdr:rowOff>
    </xdr:from>
    <xdr:to>
      <xdr:col>45</xdr:col>
      <xdr:colOff>177800</xdr:colOff>
      <xdr:row>95</xdr:row>
      <xdr:rowOff>163195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653020" y="16240760"/>
          <a:ext cx="86868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34925</xdr:rowOff>
    </xdr:from>
    <xdr:to>
      <xdr:col>46</xdr:col>
      <xdr:colOff>38100</xdr:colOff>
      <xdr:row>96</xdr:row>
      <xdr:rowOff>136525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470900" y="164941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127635</xdr:rowOff>
    </xdr:from>
    <xdr:ext cx="52959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259445" y="16586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163195</xdr:rowOff>
    </xdr:from>
    <xdr:to>
      <xdr:col>41</xdr:col>
      <xdr:colOff>50800</xdr:colOff>
      <xdr:row>96</xdr:row>
      <xdr:rowOff>6350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789420" y="1645094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85090</xdr:rowOff>
    </xdr:from>
    <xdr:to>
      <xdr:col>41</xdr:col>
      <xdr:colOff>101600</xdr:colOff>
      <xdr:row>97</xdr:row>
      <xdr:rowOff>15240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60222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6350</xdr:rowOff>
    </xdr:from>
    <xdr:ext cx="529590" cy="25400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395845" y="16637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75565</xdr:rowOff>
    </xdr:from>
    <xdr:to>
      <xdr:col>36</xdr:col>
      <xdr:colOff>165100</xdr:colOff>
      <xdr:row>97</xdr:row>
      <xdr:rowOff>6350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73862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168275</xdr:rowOff>
    </xdr:from>
    <xdr:ext cx="534670" cy="25400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527165" y="166274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4676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152380" y="164287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163830</xdr:rowOff>
    </xdr:from>
    <xdr:ext cx="529590" cy="25908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248900" y="16280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167640</xdr:rowOff>
    </xdr:from>
    <xdr:to>
      <xdr:col>50</xdr:col>
      <xdr:colOff>165100</xdr:colOff>
      <xdr:row>94</xdr:row>
      <xdr:rowOff>97790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334500" y="161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114300</xdr:rowOff>
    </xdr:from>
    <xdr:ext cx="53467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123045" y="1588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73660</xdr:rowOff>
    </xdr:from>
    <xdr:to>
      <xdr:col>46</xdr:col>
      <xdr:colOff>38100</xdr:colOff>
      <xdr:row>95</xdr:row>
      <xdr:rowOff>3810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470900" y="161899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20320</xdr:rowOff>
    </xdr:from>
    <xdr:ext cx="529590" cy="25400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259445" y="15965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112395</xdr:rowOff>
    </xdr:from>
    <xdr:to>
      <xdr:col>41</xdr:col>
      <xdr:colOff>101600</xdr:colOff>
      <xdr:row>96</xdr:row>
      <xdr:rowOff>42545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60222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59055</xdr:rowOff>
    </xdr:from>
    <xdr:ext cx="52959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395845" y="161753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126365</xdr:rowOff>
    </xdr:from>
    <xdr:to>
      <xdr:col>36</xdr:col>
      <xdr:colOff>165100</xdr:colOff>
      <xdr:row>96</xdr:row>
      <xdr:rowOff>56515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73862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73025</xdr:rowOff>
    </xdr:from>
    <xdr:ext cx="534670"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527165" y="16189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796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07770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45720</xdr:rowOff>
    </xdr:from>
    <xdr:to>
      <xdr:col>89</xdr:col>
      <xdr:colOff>177800</xdr:colOff>
      <xdr:row>39</xdr:row>
      <xdr:rowOff>45720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75565</xdr:rowOff>
    </xdr:from>
    <xdr:ext cx="243840" cy="26225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71960" y="6590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177800</xdr:colOff>
      <xdr:row>37</xdr:row>
      <xdr:rowOff>6985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36195</xdr:rowOff>
    </xdr:from>
    <xdr:ext cx="526415" cy="26416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599545" y="6208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143510</xdr:rowOff>
    </xdr:from>
    <xdr:to>
      <xdr:col>89</xdr:col>
      <xdr:colOff>177800</xdr:colOff>
      <xdr:row>34</xdr:row>
      <xdr:rowOff>143510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171450</xdr:rowOff>
    </xdr:from>
    <xdr:ext cx="526415" cy="26479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599545" y="5829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104140</xdr:rowOff>
    </xdr:from>
    <xdr:to>
      <xdr:col>89</xdr:col>
      <xdr:colOff>177800</xdr:colOff>
      <xdr:row>32</xdr:row>
      <xdr:rowOff>104140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133985</xdr:rowOff>
    </xdr:from>
    <xdr:ext cx="526415" cy="26098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599545" y="5448935"/>
          <a:ext cx="5264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65405</xdr:rowOff>
    </xdr:from>
    <xdr:to>
      <xdr:col>89</xdr:col>
      <xdr:colOff>177800</xdr:colOff>
      <xdr:row>30</xdr:row>
      <xdr:rowOff>65405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94615</xdr:rowOff>
    </xdr:from>
    <xdr:ext cx="526415" cy="26416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599545" y="506666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0550" cy="25971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535410" y="4685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33655</xdr:rowOff>
    </xdr:from>
    <xdr:to>
      <xdr:col>85</xdr:col>
      <xdr:colOff>126365</xdr:colOff>
      <xdr:row>38</xdr:row>
      <xdr:rowOff>15875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885795" y="534860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20320</xdr:rowOff>
    </xdr:from>
    <xdr:ext cx="534670" cy="260350"/>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5938500" y="653542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15875</xdr:rowOff>
    </xdr:from>
    <xdr:to>
      <xdr:col>86</xdr:col>
      <xdr:colOff>25400</xdr:colOff>
      <xdr:row>38</xdr:row>
      <xdr:rowOff>15875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798800" y="6530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154940</xdr:rowOff>
    </xdr:from>
    <xdr:ext cx="534670" cy="26289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5938500" y="512699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dr:col>85</xdr:col>
      <xdr:colOff>38100</xdr:colOff>
      <xdr:row>31</xdr:row>
      <xdr:rowOff>33655</xdr:rowOff>
    </xdr:from>
    <xdr:to>
      <xdr:col>86</xdr:col>
      <xdr:colOff>25400</xdr:colOff>
      <xdr:row>31</xdr:row>
      <xdr:rowOff>33655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798800" y="5348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43815</xdr:rowOff>
    </xdr:from>
    <xdr:to>
      <xdr:col>85</xdr:col>
      <xdr:colOff>127000</xdr:colOff>
      <xdr:row>35</xdr:row>
      <xdr:rowOff>135890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069820" y="6044565"/>
          <a:ext cx="8178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166370</xdr:rowOff>
    </xdr:from>
    <xdr:ext cx="534670" cy="262890"/>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5938500" y="616712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12700</xdr:rowOff>
    </xdr:from>
    <xdr:to>
      <xdr:col>85</xdr:col>
      <xdr:colOff>177800</xdr:colOff>
      <xdr:row>36</xdr:row>
      <xdr:rowOff>116840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836900" y="6184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24130</xdr:rowOff>
    </xdr:from>
    <xdr:to>
      <xdr:col>81</xdr:col>
      <xdr:colOff>50800</xdr:colOff>
      <xdr:row>35</xdr:row>
      <xdr:rowOff>43815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206220" y="602488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170815</xdr:rowOff>
    </xdr:from>
    <xdr:to>
      <xdr:col>81</xdr:col>
      <xdr:colOff>101600</xdr:colOff>
      <xdr:row>36</xdr:row>
      <xdr:rowOff>99695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019020" y="61715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90170</xdr:rowOff>
    </xdr:from>
    <xdr:ext cx="529590" cy="25971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812645" y="6262370"/>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24130</xdr:rowOff>
    </xdr:from>
    <xdr:to>
      <xdr:col>76</xdr:col>
      <xdr:colOff>114300</xdr:colOff>
      <xdr:row>35</xdr:row>
      <xdr:rowOff>64770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342620" y="602488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160655</xdr:rowOff>
    </xdr:from>
    <xdr:to>
      <xdr:col>76</xdr:col>
      <xdr:colOff>165100</xdr:colOff>
      <xdr:row>36</xdr:row>
      <xdr:rowOff>88900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155420" y="6161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80010</xdr:rowOff>
    </xdr:from>
    <xdr:ext cx="534670" cy="26479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943965" y="62522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83185</xdr:rowOff>
    </xdr:from>
    <xdr:to>
      <xdr:col>71</xdr:col>
      <xdr:colOff>177800</xdr:colOff>
      <xdr:row>35</xdr:row>
      <xdr:rowOff>64770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473940" y="5912485"/>
          <a:ext cx="86868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34290</xdr:rowOff>
    </xdr:from>
    <xdr:to>
      <xdr:col>72</xdr:col>
      <xdr:colOff>38100</xdr:colOff>
      <xdr:row>36</xdr:row>
      <xdr:rowOff>138430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291820" y="62064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128905</xdr:rowOff>
    </xdr:from>
    <xdr:ext cx="529590" cy="26416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080365" y="630110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38100</xdr:rowOff>
    </xdr:from>
    <xdr:to>
      <xdr:col>67</xdr:col>
      <xdr:colOff>101600</xdr:colOff>
      <xdr:row>36</xdr:row>
      <xdr:rowOff>142240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423140" y="62103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133350</xdr:rowOff>
    </xdr:from>
    <xdr:ext cx="529590" cy="26162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216765" y="630555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6920" cy="26479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8844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6920" cy="26479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2885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83820</xdr:rowOff>
    </xdr:from>
    <xdr:to>
      <xdr:col>85</xdr:col>
      <xdr:colOff>177800</xdr:colOff>
      <xdr:row>36</xdr:row>
      <xdr:rowOff>12065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836900" y="6084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106680</xdr:rowOff>
    </xdr:from>
    <xdr:ext cx="534670" cy="265430"/>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5938500" y="593598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167005</xdr:rowOff>
    </xdr:from>
    <xdr:to>
      <xdr:col>81</xdr:col>
      <xdr:colOff>101600</xdr:colOff>
      <xdr:row>35</xdr:row>
      <xdr:rowOff>95250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019020" y="5996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112395</xdr:rowOff>
    </xdr:from>
    <xdr:ext cx="529590" cy="25971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812645" y="577024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147320</xdr:rowOff>
    </xdr:from>
    <xdr:to>
      <xdr:col>76</xdr:col>
      <xdr:colOff>165100</xdr:colOff>
      <xdr:row>35</xdr:row>
      <xdr:rowOff>76200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155420" y="59766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92710</xdr:rowOff>
    </xdr:from>
    <xdr:ext cx="534670" cy="26416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943965" y="575056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12065</xdr:rowOff>
    </xdr:from>
    <xdr:to>
      <xdr:col>72</xdr:col>
      <xdr:colOff>38100</xdr:colOff>
      <xdr:row>35</xdr:row>
      <xdr:rowOff>116205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291820" y="601281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133350</xdr:rowOff>
    </xdr:from>
    <xdr:ext cx="529590" cy="26162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080365" y="579120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31115</xdr:rowOff>
    </xdr:from>
    <xdr:to>
      <xdr:col>67</xdr:col>
      <xdr:colOff>101600</xdr:colOff>
      <xdr:row>34</xdr:row>
      <xdr:rowOff>135255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423140" y="58604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151765</xdr:rowOff>
    </xdr:from>
    <xdr:ext cx="529590" cy="26416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216765" y="563816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796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07770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114300</xdr:rowOff>
    </xdr:from>
    <xdr:ext cx="243840" cy="26479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71960" y="104013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45720</xdr:rowOff>
    </xdr:from>
    <xdr:to>
      <xdr:col>89</xdr:col>
      <xdr:colOff>177800</xdr:colOff>
      <xdr:row>59</xdr:row>
      <xdr:rowOff>45720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1580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75565</xdr:rowOff>
    </xdr:from>
    <xdr:ext cx="526415" cy="26225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599545" y="10019665"/>
          <a:ext cx="5264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6985</xdr:rowOff>
    </xdr:from>
    <xdr:to>
      <xdr:col>89</xdr:col>
      <xdr:colOff>177800</xdr:colOff>
      <xdr:row>57</xdr:row>
      <xdr:rowOff>6985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36195</xdr:rowOff>
    </xdr:from>
    <xdr:ext cx="526415" cy="26416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599545" y="9637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143510</xdr:rowOff>
    </xdr:from>
    <xdr:to>
      <xdr:col>89</xdr:col>
      <xdr:colOff>177800</xdr:colOff>
      <xdr:row>54</xdr:row>
      <xdr:rowOff>143510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171450</xdr:rowOff>
    </xdr:from>
    <xdr:ext cx="526415" cy="26479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599545" y="9258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104140</xdr:rowOff>
    </xdr:from>
    <xdr:to>
      <xdr:col>89</xdr:col>
      <xdr:colOff>177800</xdr:colOff>
      <xdr:row>52</xdr:row>
      <xdr:rowOff>104140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133985</xdr:rowOff>
    </xdr:from>
    <xdr:ext cx="590550" cy="26098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535410" y="8877935"/>
          <a:ext cx="5905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65405</xdr:rowOff>
    </xdr:from>
    <xdr:to>
      <xdr:col>89</xdr:col>
      <xdr:colOff>177800</xdr:colOff>
      <xdr:row>50</xdr:row>
      <xdr:rowOff>65405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11580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94615</xdr:rowOff>
    </xdr:from>
    <xdr:ext cx="590550" cy="26416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535410" y="8495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90550" cy="25971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535410" y="8114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64135</xdr:rowOff>
    </xdr:from>
    <xdr:to>
      <xdr:col>85</xdr:col>
      <xdr:colOff>126365</xdr:colOff>
      <xdr:row>59</xdr:row>
      <xdr:rowOff>73660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885795" y="863663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78105</xdr:rowOff>
    </xdr:from>
    <xdr:ext cx="534670" cy="260350"/>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5938500" y="1019365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73660</xdr:rowOff>
    </xdr:from>
    <xdr:to>
      <xdr:col>86</xdr:col>
      <xdr:colOff>25400</xdr:colOff>
      <xdr:row>59</xdr:row>
      <xdr:rowOff>73660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798800" y="10189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9525</xdr:rowOff>
    </xdr:from>
    <xdr:ext cx="598805" cy="260350"/>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5938500" y="841057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dr:col>85</xdr:col>
      <xdr:colOff>38100</xdr:colOff>
      <xdr:row>50</xdr:row>
      <xdr:rowOff>64135</xdr:rowOff>
    </xdr:from>
    <xdr:to>
      <xdr:col>86</xdr:col>
      <xdr:colOff>25400</xdr:colOff>
      <xdr:row>50</xdr:row>
      <xdr:rowOff>64135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798800" y="8636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49530</xdr:rowOff>
    </xdr:from>
    <xdr:to>
      <xdr:col>85</xdr:col>
      <xdr:colOff>127000</xdr:colOff>
      <xdr:row>57</xdr:row>
      <xdr:rowOff>73025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069820" y="9822180"/>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98425</xdr:rowOff>
    </xdr:from>
    <xdr:ext cx="534670" cy="26225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5938500" y="9528175"/>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74930</xdr:rowOff>
    </xdr:from>
    <xdr:to>
      <xdr:col>85</xdr:col>
      <xdr:colOff>177800</xdr:colOff>
      <xdr:row>57</xdr:row>
      <xdr:rowOff>3175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836900" y="9676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171450</xdr:rowOff>
    </xdr:from>
    <xdr:to>
      <xdr:col>81</xdr:col>
      <xdr:colOff>50800</xdr:colOff>
      <xdr:row>57</xdr:row>
      <xdr:rowOff>49530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206220" y="9086850"/>
          <a:ext cx="863600" cy="735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55245</xdr:rowOff>
    </xdr:from>
    <xdr:to>
      <xdr:col>81</xdr:col>
      <xdr:colOff>101600</xdr:colOff>
      <xdr:row>56</xdr:row>
      <xdr:rowOff>159385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019020" y="9656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635</xdr:rowOff>
    </xdr:from>
    <xdr:ext cx="529590" cy="26479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812645" y="943038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52</xdr:row>
      <xdr:rowOff>171450</xdr:rowOff>
    </xdr:from>
    <xdr:to>
      <xdr:col>76</xdr:col>
      <xdr:colOff>114300</xdr:colOff>
      <xdr:row>55</xdr:row>
      <xdr:rowOff>68580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342620" y="9086850"/>
          <a:ext cx="8636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164465</xdr:rowOff>
    </xdr:from>
    <xdr:to>
      <xdr:col>76</xdr:col>
      <xdr:colOff>165100</xdr:colOff>
      <xdr:row>56</xdr:row>
      <xdr:rowOff>93345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155420" y="95942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84455</xdr:rowOff>
    </xdr:from>
    <xdr:ext cx="534670" cy="26543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943965" y="968565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68580</xdr:rowOff>
    </xdr:from>
    <xdr:to>
      <xdr:col>71</xdr:col>
      <xdr:colOff>177800</xdr:colOff>
      <xdr:row>57</xdr:row>
      <xdr:rowOff>69215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473940" y="9498330"/>
          <a:ext cx="868680" cy="343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43815</xdr:rowOff>
    </xdr:from>
    <xdr:to>
      <xdr:col>72</xdr:col>
      <xdr:colOff>38100</xdr:colOff>
      <xdr:row>56</xdr:row>
      <xdr:rowOff>147320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291820" y="964501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138430</xdr:rowOff>
    </xdr:from>
    <xdr:ext cx="529590" cy="26479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080365" y="973963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132080</xdr:rowOff>
    </xdr:from>
    <xdr:to>
      <xdr:col>67</xdr:col>
      <xdr:colOff>101600</xdr:colOff>
      <xdr:row>57</xdr:row>
      <xdr:rowOff>60325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423140" y="9733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77470</xdr:rowOff>
    </xdr:from>
    <xdr:ext cx="529590" cy="26035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216765" y="950722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6920" cy="26479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8844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6920" cy="26479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2885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21590</xdr:rowOff>
    </xdr:from>
    <xdr:to>
      <xdr:col>85</xdr:col>
      <xdr:colOff>177800</xdr:colOff>
      <xdr:row>57</xdr:row>
      <xdr:rowOff>125095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836900" y="97942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171450</xdr:rowOff>
    </xdr:from>
    <xdr:ext cx="534670" cy="26479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5938500" y="97726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171450</xdr:rowOff>
    </xdr:from>
    <xdr:to>
      <xdr:col>81</xdr:col>
      <xdr:colOff>101600</xdr:colOff>
      <xdr:row>57</xdr:row>
      <xdr:rowOff>102235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019020" y="9772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92710</xdr:rowOff>
    </xdr:from>
    <xdr:ext cx="529590" cy="26416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812645" y="986536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52</xdr:row>
      <xdr:rowOff>122555</xdr:rowOff>
    </xdr:from>
    <xdr:to>
      <xdr:col>76</xdr:col>
      <xdr:colOff>165100</xdr:colOff>
      <xdr:row>53</xdr:row>
      <xdr:rowOff>50165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155420" y="9037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51</xdr:row>
      <xdr:rowOff>67310</xdr:rowOff>
    </xdr:from>
    <xdr:ext cx="593725" cy="26035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911580" y="8811260"/>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16510</xdr:rowOff>
    </xdr:from>
    <xdr:to>
      <xdr:col>72</xdr:col>
      <xdr:colOff>38100</xdr:colOff>
      <xdr:row>55</xdr:row>
      <xdr:rowOff>121285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291820" y="944626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137795</xdr:rowOff>
    </xdr:from>
    <xdr:ext cx="529590" cy="26479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080365" y="922464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17780</xdr:rowOff>
    </xdr:from>
    <xdr:to>
      <xdr:col>67</xdr:col>
      <xdr:colOff>101600</xdr:colOff>
      <xdr:row>57</xdr:row>
      <xdr:rowOff>121920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423140" y="97904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112395</xdr:rowOff>
    </xdr:from>
    <xdr:ext cx="529590" cy="25971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216765" y="988504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796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7770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3840" cy="26479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71960" y="13503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147320</xdr:rowOff>
    </xdr:from>
    <xdr:ext cx="526415" cy="25971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599545" y="13177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134620</xdr:rowOff>
    </xdr:from>
    <xdr:to>
      <xdr:col>89</xdr:col>
      <xdr:colOff>177800</xdr:colOff>
      <xdr:row>75</xdr:row>
      <xdr:rowOff>134620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163830</xdr:rowOff>
    </xdr:from>
    <xdr:ext cx="526415" cy="26543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599545" y="12851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6415" cy="26289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599545" y="1252220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22860</xdr:rowOff>
    </xdr:from>
    <xdr:ext cx="526415" cy="26479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599545" y="1219581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90550" cy="26543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535410" y="11868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0550" cy="25971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535410" y="11543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30480</xdr:rowOff>
    </xdr:from>
    <xdr:to>
      <xdr:col>85</xdr:col>
      <xdr:colOff>126365</xdr:colOff>
      <xdr:row>79</xdr:row>
      <xdr:rowOff>101600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885795" y="1220343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104775</xdr:rowOff>
    </xdr:from>
    <xdr:ext cx="249555" cy="26479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5938500" y="13649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101600</xdr:rowOff>
    </xdr:from>
    <xdr:to>
      <xdr:col>86</xdr:col>
      <xdr:colOff>25400</xdr:colOff>
      <xdr:row>79</xdr:row>
      <xdr:rowOff>101600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151130</xdr:rowOff>
    </xdr:from>
    <xdr:ext cx="534670" cy="264160"/>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5938500" y="1198118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dr:col>85</xdr:col>
      <xdr:colOff>38100</xdr:colOff>
      <xdr:row>71</xdr:row>
      <xdr:rowOff>30480</xdr:rowOff>
    </xdr:from>
    <xdr:to>
      <xdr:col>86</xdr:col>
      <xdr:colOff>25400</xdr:colOff>
      <xdr:row>71</xdr:row>
      <xdr:rowOff>30480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798800" y="12203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52070</xdr:rowOff>
    </xdr:from>
    <xdr:to>
      <xdr:col>85</xdr:col>
      <xdr:colOff>127000</xdr:colOff>
      <xdr:row>79</xdr:row>
      <xdr:rowOff>91440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069820" y="13596620"/>
          <a:ext cx="817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100330</xdr:rowOff>
    </xdr:from>
    <xdr:ext cx="469900" cy="260350"/>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5938500" y="13301980"/>
          <a:ext cx="4699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76835</xdr:rowOff>
    </xdr:from>
    <xdr:to>
      <xdr:col>85</xdr:col>
      <xdr:colOff>177800</xdr:colOff>
      <xdr:row>79</xdr:row>
      <xdr:rowOff>5080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836900" y="13449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156845</xdr:rowOff>
    </xdr:from>
    <xdr:to>
      <xdr:col>81</xdr:col>
      <xdr:colOff>50800</xdr:colOff>
      <xdr:row>79</xdr:row>
      <xdr:rowOff>52070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206220" y="1352994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56515</xdr:rowOff>
    </xdr:from>
    <xdr:to>
      <xdr:col>81</xdr:col>
      <xdr:colOff>101600</xdr:colOff>
      <xdr:row>78</xdr:row>
      <xdr:rowOff>160655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019020" y="134296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1905</xdr:rowOff>
    </xdr:from>
    <xdr:ext cx="529590" cy="26479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812645" y="1320355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169545</xdr:rowOff>
    </xdr:from>
    <xdr:to>
      <xdr:col>76</xdr:col>
      <xdr:colOff>114300</xdr:colOff>
      <xdr:row>78</xdr:row>
      <xdr:rowOff>156845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342620" y="13371195"/>
          <a:ext cx="8636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70485</xdr:rowOff>
    </xdr:from>
    <xdr:to>
      <xdr:col>76</xdr:col>
      <xdr:colOff>165100</xdr:colOff>
      <xdr:row>78</xdr:row>
      <xdr:rowOff>171450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155420" y="13443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15875</xdr:rowOff>
    </xdr:from>
    <xdr:ext cx="464820" cy="26479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976350" y="132175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157480</xdr:rowOff>
    </xdr:from>
    <xdr:to>
      <xdr:col>71</xdr:col>
      <xdr:colOff>177800</xdr:colOff>
      <xdr:row>77</xdr:row>
      <xdr:rowOff>169545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73940" y="13187680"/>
          <a:ext cx="86868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160020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291820" y="134289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150495</xdr:rowOff>
    </xdr:from>
    <xdr:ext cx="529590" cy="26416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080365" y="1352359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71755</xdr:rowOff>
    </xdr:from>
    <xdr:to>
      <xdr:col>67</xdr:col>
      <xdr:colOff>101600</xdr:colOff>
      <xdr:row>79</xdr:row>
      <xdr:rowOff>635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423140" y="13444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167005</xdr:rowOff>
    </xdr:from>
    <xdr:ext cx="464820" cy="26225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244070" y="1354010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6920" cy="2647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8844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6920" cy="26479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2885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39370</xdr:rowOff>
    </xdr:from>
    <xdr:to>
      <xdr:col>85</xdr:col>
      <xdr:colOff>177800</xdr:colOff>
      <xdr:row>79</xdr:row>
      <xdr:rowOff>143510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836900" y="135839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127635</xdr:rowOff>
    </xdr:from>
    <xdr:ext cx="378460" cy="264160"/>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5938500" y="1350073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0</xdr:rowOff>
    </xdr:from>
    <xdr:to>
      <xdr:col>81</xdr:col>
      <xdr:colOff>101600</xdr:colOff>
      <xdr:row>79</xdr:row>
      <xdr:rowOff>104140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019020" y="135445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94615</xdr:rowOff>
    </xdr:from>
    <xdr:ext cx="464820" cy="26416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839950" y="1363916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104775</xdr:rowOff>
    </xdr:from>
    <xdr:to>
      <xdr:col>76</xdr:col>
      <xdr:colOff>165100</xdr:colOff>
      <xdr:row>79</xdr:row>
      <xdr:rowOff>33020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155420" y="13477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24130</xdr:rowOff>
    </xdr:from>
    <xdr:ext cx="464820" cy="26479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976350" y="1356868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117475</xdr:rowOff>
    </xdr:from>
    <xdr:to>
      <xdr:col>72</xdr:col>
      <xdr:colOff>38100</xdr:colOff>
      <xdr:row>78</xdr:row>
      <xdr:rowOff>46355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291820" y="133191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63500</xdr:rowOff>
    </xdr:from>
    <xdr:ext cx="529590" cy="26289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080365" y="1309370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104775</xdr:rowOff>
    </xdr:from>
    <xdr:to>
      <xdr:col>67</xdr:col>
      <xdr:colOff>101600</xdr:colOff>
      <xdr:row>77</xdr:row>
      <xdr:rowOff>33655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423140" y="131349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50165</xdr:rowOff>
    </xdr:from>
    <xdr:ext cx="529590" cy="26479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216765" y="1290891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796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07770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7196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0550" cy="25400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53541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055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53541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0550" cy="25400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53541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0550"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53541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38735</xdr:rowOff>
    </xdr:from>
    <xdr:ext cx="590550" cy="26543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535410" y="15297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71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535410" y="14972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111760</xdr:rowOff>
    </xdr:from>
    <xdr:to>
      <xdr:col>85</xdr:col>
      <xdr:colOff>126365</xdr:colOff>
      <xdr:row>98</xdr:row>
      <xdr:rowOff>166370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885795" y="15370810"/>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170180</xdr:rowOff>
    </xdr:from>
    <xdr:ext cx="534670" cy="259080"/>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59385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166370</xdr:rowOff>
    </xdr:from>
    <xdr:to>
      <xdr:col>86</xdr:col>
      <xdr:colOff>25400</xdr:colOff>
      <xdr:row>98</xdr:row>
      <xdr:rowOff>166370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798800" y="16968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57150</xdr:rowOff>
    </xdr:from>
    <xdr:ext cx="598805" cy="26479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5938500" y="151447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dr:col>85</xdr:col>
      <xdr:colOff>38100</xdr:colOff>
      <xdr:row>89</xdr:row>
      <xdr:rowOff>111760</xdr:rowOff>
    </xdr:from>
    <xdr:to>
      <xdr:col>86</xdr:col>
      <xdr:colOff>25400</xdr:colOff>
      <xdr:row>89</xdr:row>
      <xdr:rowOff>111760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798800" y="15370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71755</xdr:rowOff>
    </xdr:from>
    <xdr:to>
      <xdr:col>85</xdr:col>
      <xdr:colOff>127000</xdr:colOff>
      <xdr:row>97</xdr:row>
      <xdr:rowOff>96520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069820" y="16702405"/>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116205</xdr:rowOff>
    </xdr:from>
    <xdr:ext cx="534670" cy="259080"/>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5938500" y="16746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137795</xdr:rowOff>
    </xdr:from>
    <xdr:to>
      <xdr:col>85</xdr:col>
      <xdr:colOff>177800</xdr:colOff>
      <xdr:row>98</xdr:row>
      <xdr:rowOff>67945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8369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96520</xdr:rowOff>
    </xdr:from>
    <xdr:to>
      <xdr:col>81</xdr:col>
      <xdr:colOff>50800</xdr:colOff>
      <xdr:row>97</xdr:row>
      <xdr:rowOff>111125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206220" y="1672717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146050</xdr:rowOff>
    </xdr:from>
    <xdr:to>
      <xdr:col>81</xdr:col>
      <xdr:colOff>101600</xdr:colOff>
      <xdr:row>98</xdr:row>
      <xdr:rowOff>76200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01902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67310</xdr:rowOff>
    </xdr:from>
    <xdr:ext cx="52959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812645" y="16869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102235</xdr:rowOff>
    </xdr:from>
    <xdr:to>
      <xdr:col>76</xdr:col>
      <xdr:colOff>114300</xdr:colOff>
      <xdr:row>97</xdr:row>
      <xdr:rowOff>111125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342620" y="1673288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15542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81915</xdr:rowOff>
    </xdr:from>
    <xdr:ext cx="53467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943965" y="1688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102235</xdr:rowOff>
    </xdr:from>
    <xdr:to>
      <xdr:col>71</xdr:col>
      <xdr:colOff>177800</xdr:colOff>
      <xdr:row>97</xdr:row>
      <xdr:rowOff>114300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473940" y="1673288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165100</xdr:rowOff>
    </xdr:from>
    <xdr:to>
      <xdr:col>72</xdr:col>
      <xdr:colOff>38100</xdr:colOff>
      <xdr:row>98</xdr:row>
      <xdr:rowOff>95250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291820" y="167957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86360</xdr:rowOff>
    </xdr:from>
    <xdr:ext cx="529590" cy="25400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080365" y="16888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163195</xdr:rowOff>
    </xdr:from>
    <xdr:to>
      <xdr:col>67</xdr:col>
      <xdr:colOff>101600</xdr:colOff>
      <xdr:row>98</xdr:row>
      <xdr:rowOff>93345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42314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84455</xdr:rowOff>
    </xdr:from>
    <xdr:ext cx="52959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216765" y="16886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884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2885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20955</xdr:rowOff>
    </xdr:from>
    <xdr:to>
      <xdr:col>85</xdr:col>
      <xdr:colOff>177800</xdr:colOff>
      <xdr:row>97</xdr:row>
      <xdr:rowOff>122555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8369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43815</xdr:rowOff>
    </xdr:from>
    <xdr:ext cx="598805" cy="254000"/>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5938500" y="165030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45720</xdr:rowOff>
    </xdr:from>
    <xdr:to>
      <xdr:col>81</xdr:col>
      <xdr:colOff>101600</xdr:colOff>
      <xdr:row>97</xdr:row>
      <xdr:rowOff>147320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01902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163830</xdr:rowOff>
    </xdr:from>
    <xdr:ext cx="59880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780260" y="1645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60325</xdr:rowOff>
    </xdr:from>
    <xdr:to>
      <xdr:col>76</xdr:col>
      <xdr:colOff>165100</xdr:colOff>
      <xdr:row>97</xdr:row>
      <xdr:rowOff>161925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15542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6985</xdr:rowOff>
    </xdr:from>
    <xdr:ext cx="593725" cy="25400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911580" y="164661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52070</xdr:rowOff>
    </xdr:from>
    <xdr:to>
      <xdr:col>72</xdr:col>
      <xdr:colOff>38100</xdr:colOff>
      <xdr:row>97</xdr:row>
      <xdr:rowOff>153035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291820" y="166827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169545</xdr:rowOff>
    </xdr:from>
    <xdr:ext cx="593725" cy="25400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047980" y="164572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165100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42314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10160</xdr:rowOff>
    </xdr:from>
    <xdr:ext cx="598805"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184380" y="16469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479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55880</xdr:rowOff>
    </xdr:from>
    <xdr:ext cx="467360" cy="25971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348200" y="6056630"/>
          <a:ext cx="467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114300</xdr:rowOff>
    </xdr:from>
    <xdr:ext cx="531495" cy="26479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284065" y="5600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1495" cy="26479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284065" y="5143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71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284065" y="4685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3175</xdr:rowOff>
    </xdr:from>
    <xdr:to>
      <xdr:col>116</xdr:col>
      <xdr:colOff>62865</xdr:colOff>
      <xdr:row>38</xdr:row>
      <xdr:rowOff>143510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570315" y="5146675"/>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10160</xdr:rowOff>
    </xdr:from>
    <xdr:ext cx="249555" cy="260350"/>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162302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123825</xdr:rowOff>
    </xdr:from>
    <xdr:ext cx="534670" cy="26035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1623020" y="492442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115</xdr:col>
      <xdr:colOff>165100</xdr:colOff>
      <xdr:row>30</xdr:row>
      <xdr:rowOff>3175</xdr:rowOff>
    </xdr:from>
    <xdr:to>
      <xdr:col>116</xdr:col>
      <xdr:colOff>152400</xdr:colOff>
      <xdr:row>30</xdr:row>
      <xdr:rowOff>3175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488400" y="5146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143510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101600</xdr:rowOff>
    </xdr:from>
    <xdr:ext cx="378460" cy="260350"/>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1623020" y="6445250"/>
          <a:ext cx="37846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78105</xdr:rowOff>
    </xdr:from>
    <xdr:to>
      <xdr:col>116</xdr:col>
      <xdr:colOff>114300</xdr:colOff>
      <xdr:row>39</xdr:row>
      <xdr:rowOff>6985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521420" y="65932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53975</xdr:rowOff>
    </xdr:from>
    <xdr:to>
      <xdr:col>111</xdr:col>
      <xdr:colOff>177800</xdr:colOff>
      <xdr:row>38</xdr:row>
      <xdr:rowOff>143510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890740" y="5883275"/>
          <a:ext cx="868680" cy="775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708620" y="66001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30480</xdr:rowOff>
    </xdr:from>
    <xdr:ext cx="313690" cy="26162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602575" y="6374130"/>
          <a:ext cx="3136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53975</xdr:rowOff>
    </xdr:from>
    <xdr:to>
      <xdr:col>107</xdr:col>
      <xdr:colOff>50800</xdr:colOff>
      <xdr:row>38</xdr:row>
      <xdr:rowOff>73025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9027140" y="5883275"/>
          <a:ext cx="8636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7620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839940" y="6593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171450</xdr:rowOff>
    </xdr:from>
    <xdr:ext cx="373380" cy="26479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706590" y="6686550"/>
          <a:ext cx="373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161290</xdr:rowOff>
    </xdr:from>
    <xdr:to>
      <xdr:col>102</xdr:col>
      <xdr:colOff>114300</xdr:colOff>
      <xdr:row>38</xdr:row>
      <xdr:rowOff>73025</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163540" y="6504940"/>
          <a:ext cx="8636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80010</xdr:rowOff>
    </xdr:from>
    <xdr:to>
      <xdr:col>102</xdr:col>
      <xdr:colOff>165100</xdr:colOff>
      <xdr:row>39</xdr:row>
      <xdr:rowOff>8890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976340" y="65951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171450</xdr:rowOff>
    </xdr:from>
    <xdr:ext cx="378460" cy="26479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842990" y="668655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76200</xdr:rowOff>
    </xdr:from>
    <xdr:to>
      <xdr:col>98</xdr:col>
      <xdr:colOff>38100</xdr:colOff>
      <xdr:row>39</xdr:row>
      <xdr:rowOff>4445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112740" y="65913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170815</xdr:rowOff>
    </xdr:from>
    <xdr:ext cx="378460" cy="25971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979390" y="6685915"/>
          <a:ext cx="378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6920" cy="26479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3868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6920" cy="26479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7053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55880</xdr:rowOff>
    </xdr:from>
    <xdr:ext cx="249555" cy="25971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1623020" y="6570980"/>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19685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6035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634960" y="66967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1905</xdr:rowOff>
    </xdr:from>
    <xdr:to>
      <xdr:col>107</xdr:col>
      <xdr:colOff>101600</xdr:colOff>
      <xdr:row>34</xdr:row>
      <xdr:rowOff>105410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839940" y="58312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32</xdr:row>
      <xdr:rowOff>123190</xdr:rowOff>
    </xdr:from>
    <xdr:ext cx="464820" cy="26035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660870" y="560959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21590</xdr:rowOff>
    </xdr:from>
    <xdr:to>
      <xdr:col>102</xdr:col>
      <xdr:colOff>165100</xdr:colOff>
      <xdr:row>38</xdr:row>
      <xdr:rowOff>125095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976340" y="65366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142240</xdr:rowOff>
    </xdr:from>
    <xdr:ext cx="378460" cy="26543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842990" y="631444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109220</xdr:rowOff>
    </xdr:from>
    <xdr:to>
      <xdr:col>98</xdr:col>
      <xdr:colOff>38100</xdr:colOff>
      <xdr:row>38</xdr:row>
      <xdr:rowOff>37465</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112740" y="64528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54610</xdr:rowOff>
    </xdr:from>
    <xdr:ext cx="469900" cy="26035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33670" y="622681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101600</xdr:rowOff>
    </xdr:from>
    <xdr:to>
      <xdr:col>120</xdr:col>
      <xdr:colOff>114300</xdr:colOff>
      <xdr:row>59</xdr:row>
      <xdr:rowOff>101600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780032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130810</xdr:rowOff>
    </xdr:from>
    <xdr:ext cx="248920" cy="26479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561560" y="10074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117475</xdr:rowOff>
    </xdr:from>
    <xdr:to>
      <xdr:col>120</xdr:col>
      <xdr:colOff>114300</xdr:colOff>
      <xdr:row>57</xdr:row>
      <xdr:rowOff>117475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780032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147320</xdr:rowOff>
    </xdr:from>
    <xdr:ext cx="467360" cy="25971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348200" y="9748520"/>
          <a:ext cx="467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134620</xdr:rowOff>
    </xdr:from>
    <xdr:to>
      <xdr:col>120</xdr:col>
      <xdr:colOff>114300</xdr:colOff>
      <xdr:row>55</xdr:row>
      <xdr:rowOff>134620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80032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163830</xdr:rowOff>
    </xdr:from>
    <xdr:ext cx="467360" cy="26543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348200" y="942213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151130</xdr:rowOff>
    </xdr:from>
    <xdr:to>
      <xdr:col>120</xdr:col>
      <xdr:colOff>114300</xdr:colOff>
      <xdr:row>53</xdr:row>
      <xdr:rowOff>151130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780032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7360" cy="26289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348200" y="909320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168275</xdr:rowOff>
    </xdr:from>
    <xdr:to>
      <xdr:col>120</xdr:col>
      <xdr:colOff>114300</xdr:colOff>
      <xdr:row>51</xdr:row>
      <xdr:rowOff>168275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780032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22860</xdr:rowOff>
    </xdr:from>
    <xdr:ext cx="467360" cy="26479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348200" y="87668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9525</xdr:rowOff>
    </xdr:from>
    <xdr:to>
      <xdr:col>120</xdr:col>
      <xdr:colOff>114300</xdr:colOff>
      <xdr:row>50</xdr:row>
      <xdr:rowOff>9525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780032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38735</xdr:rowOff>
    </xdr:from>
    <xdr:ext cx="531495" cy="26543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284065" y="8439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5971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284065" y="8114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90170</xdr:rowOff>
    </xdr:from>
    <xdr:to>
      <xdr:col>116</xdr:col>
      <xdr:colOff>62865</xdr:colOff>
      <xdr:row>59</xdr:row>
      <xdr:rowOff>101600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1570315" y="866267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149225</xdr:rowOff>
    </xdr:from>
    <xdr:ext cx="249555" cy="264160"/>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1623020" y="1026477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101600</xdr:rowOff>
    </xdr:from>
    <xdr:to>
      <xdr:col>116</xdr:col>
      <xdr:colOff>152400</xdr:colOff>
      <xdr:row>59</xdr:row>
      <xdr:rowOff>101600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488400" y="1021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35560</xdr:rowOff>
    </xdr:from>
    <xdr:ext cx="469900" cy="264160"/>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1623020" y="84366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dr:col>115</xdr:col>
      <xdr:colOff>165100</xdr:colOff>
      <xdr:row>50</xdr:row>
      <xdr:rowOff>90170</xdr:rowOff>
    </xdr:from>
    <xdr:to>
      <xdr:col>116</xdr:col>
      <xdr:colOff>152400</xdr:colOff>
      <xdr:row>50</xdr:row>
      <xdr:rowOff>90170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488400" y="8662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101600</xdr:rowOff>
    </xdr:from>
    <xdr:to>
      <xdr:col>116</xdr:col>
      <xdr:colOff>63500</xdr:colOff>
      <xdr:row>59</xdr:row>
      <xdr:rowOff>101600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759420" y="102171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65405</xdr:rowOff>
    </xdr:from>
    <xdr:ext cx="313690" cy="26098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1623020" y="10009505"/>
          <a:ext cx="31369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41910</xdr:rowOff>
    </xdr:from>
    <xdr:to>
      <xdr:col>116</xdr:col>
      <xdr:colOff>114300</xdr:colOff>
      <xdr:row>59</xdr:row>
      <xdr:rowOff>145415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521420" y="101574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101600</xdr:rowOff>
    </xdr:from>
    <xdr:to>
      <xdr:col>111</xdr:col>
      <xdr:colOff>177800</xdr:colOff>
      <xdr:row>59</xdr:row>
      <xdr:rowOff>101600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890740" y="10217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41275</xdr:rowOff>
    </xdr:from>
    <xdr:to>
      <xdr:col>112</xdr:col>
      <xdr:colOff>38100</xdr:colOff>
      <xdr:row>59</xdr:row>
      <xdr:rowOff>144780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708620" y="101568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161925</xdr:rowOff>
    </xdr:from>
    <xdr:ext cx="313690" cy="26479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602575" y="993457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101600</xdr:rowOff>
    </xdr:from>
    <xdr:to>
      <xdr:col>107</xdr:col>
      <xdr:colOff>50800</xdr:colOff>
      <xdr:row>59</xdr:row>
      <xdr:rowOff>101600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027140" y="10217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144145</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839940" y="101561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161290</xdr:rowOff>
    </xdr:from>
    <xdr:ext cx="313690" cy="26479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738975" y="993394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101600</xdr:rowOff>
    </xdr:from>
    <xdr:to>
      <xdr:col>102</xdr:col>
      <xdr:colOff>114300</xdr:colOff>
      <xdr:row>59</xdr:row>
      <xdr:rowOff>101600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163540" y="10217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38100</xdr:rowOff>
    </xdr:from>
    <xdr:to>
      <xdr:col>102</xdr:col>
      <xdr:colOff>165100</xdr:colOff>
      <xdr:row>59</xdr:row>
      <xdr:rowOff>142240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976340" y="101536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159385</xdr:rowOff>
    </xdr:from>
    <xdr:ext cx="308610" cy="26035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875375" y="9932035"/>
          <a:ext cx="30861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38100</xdr:rowOff>
    </xdr:from>
    <xdr:to>
      <xdr:col>98</xdr:col>
      <xdr:colOff>38100</xdr:colOff>
      <xdr:row>59</xdr:row>
      <xdr:rowOff>142240</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112740" y="1015365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159385</xdr:rowOff>
    </xdr:from>
    <xdr:ext cx="313690" cy="26035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006695" y="9932035"/>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6920" cy="26479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3868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6920" cy="26479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7053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48895</xdr:rowOff>
    </xdr:from>
    <xdr:to>
      <xdr:col>116</xdr:col>
      <xdr:colOff>114300</xdr:colOff>
      <xdr:row>59</xdr:row>
      <xdr:rowOff>153035</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52142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19685</xdr:rowOff>
    </xdr:from>
    <xdr:ext cx="249555" cy="26098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1623020" y="1013523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48895</xdr:rowOff>
    </xdr:from>
    <xdr:to>
      <xdr:col>112</xdr:col>
      <xdr:colOff>38100</xdr:colOff>
      <xdr:row>59</xdr:row>
      <xdr:rowOff>153035</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708620" y="10164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144145</xdr:rowOff>
    </xdr:from>
    <xdr:ext cx="244475" cy="26225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634960" y="10259695"/>
          <a:ext cx="2444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48895</xdr:rowOff>
    </xdr:from>
    <xdr:to>
      <xdr:col>107</xdr:col>
      <xdr:colOff>101600</xdr:colOff>
      <xdr:row>59</xdr:row>
      <xdr:rowOff>153035</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83994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144145</xdr:rowOff>
    </xdr:from>
    <xdr:ext cx="249555" cy="26225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77136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48895</xdr:rowOff>
    </xdr:from>
    <xdr:to>
      <xdr:col>102</xdr:col>
      <xdr:colOff>165100</xdr:colOff>
      <xdr:row>59</xdr:row>
      <xdr:rowOff>153035</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97634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144145</xdr:rowOff>
    </xdr:from>
    <xdr:ext cx="249555" cy="26225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90776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48895</xdr:rowOff>
    </xdr:from>
    <xdr:to>
      <xdr:col>98</xdr:col>
      <xdr:colOff>38100</xdr:colOff>
      <xdr:row>59</xdr:row>
      <xdr:rowOff>153035</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112740" y="10164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144145</xdr:rowOff>
    </xdr:from>
    <xdr:ext cx="244475" cy="26225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039080" y="10259695"/>
          <a:ext cx="2444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議会費では、新型コロナウイルス感染症対策として、議事録作成費が増加したことにより、前年度から10.2％増加した。</a:t>
          </a:r>
        </a:p>
        <a:p>
          <a:r>
            <a:rPr kumimoji="1" lang="ja-JP" altLang="en-US" sz="1300">
              <a:latin typeface="ＭＳ Ｐゴシック"/>
              <a:ea typeface="ＭＳ Ｐゴシック"/>
            </a:rPr>
            <a:t>民生費では、子育て世帯臨時特別給付（先行給付金）支給事業や住民税非課税世帯等臨時特別給付金給付事業の皆減、児童福祉施設整備事業の完了により、前年度から5.2％減少した。</a:t>
          </a:r>
        </a:p>
        <a:p>
          <a:r>
            <a:rPr kumimoji="1" lang="ja-JP" altLang="en-US" sz="1300">
              <a:latin typeface="ＭＳ Ｐゴシック"/>
              <a:ea typeface="ＭＳ Ｐゴシック"/>
            </a:rPr>
            <a:t>商工費では、売上減少店舗支援プレミアム商品券事業及び美山町自然文化村推進事業の皆減により、前年度から72.2％減少した。</a:t>
          </a:r>
        </a:p>
        <a:p>
          <a:r>
            <a:rPr kumimoji="1" lang="ja-JP" altLang="en-US" sz="1300">
              <a:latin typeface="ＭＳ Ｐゴシック"/>
              <a:ea typeface="ＭＳ Ｐゴシック"/>
            </a:rPr>
            <a:t>土木費では、山陰本線駅舎等整備事業や公営住宅整備事業などの完了により、前年度から33.3％減少した。</a:t>
          </a:r>
        </a:p>
        <a:p>
          <a:r>
            <a:rPr kumimoji="1" lang="ja-JP" altLang="en-US" sz="1300">
              <a:latin typeface="ＭＳ Ｐゴシック"/>
              <a:ea typeface="ＭＳ Ｐゴシック"/>
            </a:rPr>
            <a:t>消防費では、防災施設整備事業や消防資機材整備事業の事業費減少により、前年度から13.1％減少した。</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固定資産税や普通交付税の減少に加えて、令和３年度に受けた国庫支出金の返還金が増加したため、財政調整基金の取崩が増加したことにより、実質単年度収支は赤字となった。</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すべての会計で黒字を計上し、標準財政規模比は0.84％減少の34.5％となった。</a:t>
          </a:r>
          <a:endParaRPr kumimoji="1" lang="en-US" altLang="ja-JP" sz="1400">
            <a:latin typeface="ＭＳ ゴシック"/>
            <a:ea typeface="ＭＳ ゴシック"/>
          </a:endParaRPr>
        </a:p>
        <a:p>
          <a:r>
            <a:rPr kumimoji="1" lang="ja-JP" altLang="en-US" sz="1400">
              <a:latin typeface="ＭＳ ゴシック"/>
              <a:ea typeface="ＭＳ ゴシック"/>
            </a:rPr>
            <a:t>　一般会計では、地方交付税の減少等により形式収支が減少し、前年度と比較して0.42％減少した。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営企業債の元利償還金に対する繰出金など公債費に類似の経費を合わせて、負担が非常に重たいものになっている。令和４年度は元利償還金が増加したため、実質公債費比率は単年度比較では2.3ポイント悪化しており、３か年平均でも0.4ポイント悪化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では、地方債現在高が減少し、公営企業債等繰入見込額についても減少したことにより前年度から将来負担比率は1.6％改善した。引き続き庁舎耐震化等の大型事業の実施による新規発行が見込まれるが、繰上償還等の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京都府南丹市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で国庫支出金返還金や普通交付税の減に対応するため603百万円、過疎地域持続的発展特別事業基金で国民健康保険事業特別会計直営診療施設勘定繰出金などに充てるため140百万円、ふるさと南丹応援基金で地域の活性化など寄付者の指定事業に充てるため58百万円取り崩したことにより減少しているが、財政調整基金で決算剰余金の積立により175百万円、過疎地域持続的発展特別事業基金で過疎対策事業債を活用し194百万円、ふるさと南丹応援基金でふるさと納税による寄附金を190百万円積み立てたことにより、全体で37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多発する災害に対応するため財政調整基金は積立を行い一定額を確保しているが、災害発生時には大きく取り崩しをせざるを得ない状況が今後も見込まれ、人口減少による市税の減少もあり、一般財源の確保等非常に厳しい状況となっている。合併特例事業債による活性化基金や過疎対策事業債による過疎地域持続的発展特別事業基金を保有しているため、地域活性化や市の発展のため有効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活性化推進基金：市のまちづくりや活性化、新市の一体化に寄与する施策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活性化推進基金：普通交付税再算定分等を94百万円積み立てたことにより、94百万円増加した。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過疎地域持続的発展特別事業基金：過疎対策事業債を活用し194百万円積み立て、国民健康保険事業特別会計直営診療施設勘定繰出金などに充てるため140百万円取り崩したことにより54百万円増加した。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ふるさと南丹応援基金：ふるさと納税による寄附金を190百万円積み立て、地域の活性化など寄付者の指定事業に充てるため58百万円取り崩したことにより132百万円増加した。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活性化推進基金：合併特例事業債により限度額まで積み立てたため、今後のまちづくりや活性化推進のため活用予定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過疎地域持続的発展特別事業基金：今後も過疎対策事業債により積み立てを行うとともに、地域医療の確保等のため活用予定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ふるさと南丹応援基金：寄附者が指定した事業に応じて活用予定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財政調整基金で国庫支出金返還金や普通交付税の減に対応するため603百万円取り崩し、決算剰余金などを472百万円積み立てたため131百万円減少した。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市域が広大であることによる財政需要の増加や近年多発する災害等への備え等を踏まえ、一定額は確保していく必要がある。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減債基金に係る利子の積立を実施した。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毎年度地方債償還額は約30億円あるため、財政状況に応じ計画的に運用していく必要がある。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3D136464-D26B-481F-B3B6-2AA8716D7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D72FF2D0-8DF1-4EF7-95C7-54FAE5348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89935253-88AD-45C0-9BB1-3C7250EF8BCD}"/>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F3196560-EF66-49F3-9FA3-B6C6650B7C3E}"/>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65C404AE-F7E0-401C-B6CE-E1BCFEB842E5}"/>
            </a:ext>
          </a:extLst>
        </xdr:cNvPr>
        <xdr:cNvSpPr/>
      </xdr:nvSpPr>
      <xdr:spPr>
        <a:xfrm>
          <a:off x="15360650" y="161290"/>
          <a:ext cx="35242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B0E2B834-BD3B-4CDF-A987-350281573D74}"/>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C8BC036B-BF97-44B6-B063-F13C17BB8E98}"/>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3CDD3AD-A34F-47C3-9E83-84F4AC6B6540}"/>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1263C415-82C0-4359-BBE5-C2CD28C32D5F}"/>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7ECF0AB-F1C4-4D14-ABF8-1E4F0EA72D9C}"/>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F875685-CE4D-4801-BC33-2E6F19A493AB}"/>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9055E0A-177C-4947-989A-557780967275}"/>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94FD521-A16D-45B2-BD50-66CDEDE1C51E}"/>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BDFA739-DF42-443A-BE81-C7314E813005}"/>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64DB2F9-112F-4116-83A4-DF0959E058B9}"/>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3EEFF48-9246-46BB-B072-508FDBA8312A}"/>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C338900-5EF9-49DD-B4DF-7395D65003E6}"/>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CE8DD7-16E5-4925-A92A-638CC179548A}"/>
            </a:ext>
          </a:extLst>
        </xdr:cNvPr>
        <xdr:cNvSpPr/>
      </xdr:nvSpPr>
      <xdr:spPr>
        <a:xfrm>
          <a:off x="6226175" y="97790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A9FB32-9368-4276-BD26-3E7972DD811F}"/>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FDE30F-25FC-4371-B619-96ECE5C7C5C4}"/>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8D3ED5A-D8A5-4408-9EF7-50E9B85699DC}"/>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8E7933E-DBBB-4CC6-85AA-55EFB003583E}"/>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71FA90E0-1BB3-45D8-B9BB-5D8401C37667}"/>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F6B725DE-7CFA-4904-8B6F-A97351B8BA92}"/>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F753F05-2C0D-44AC-A2E5-367C2B1DA8D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EE71386-6FFB-4769-A244-284C2ACA73C1}"/>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5586259B-F0C2-41D7-B8E6-3A08F7AACFE2}"/>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BC6AB0-36A9-46E2-A554-6FC390093066}"/>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E654985-0D1A-413D-A90C-27096D83EF7A}"/>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1D0FA7B9-FCA1-4F50-9E24-14B2F4CFBC74}"/>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3A6E58C8-AA41-4415-AAF6-8C4CFC889A65}"/>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D98821B-343E-4ED9-8391-144C4F0301CB}"/>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62D5C485-3D56-4DCB-B49B-BC927E177CC2}"/>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B1B6006F-985D-4AFD-8C57-8858027B6BC5}"/>
            </a:ext>
          </a:extLst>
        </xdr:cNvPr>
        <xdr:cNvSpPr txBox="1"/>
      </xdr:nvSpPr>
      <xdr:spPr>
        <a:xfrm>
          <a:off x="419100" y="28930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C4FE46A1-6520-4A0C-9C49-258E2022381B}"/>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521CD2FA-9863-41D1-8CC2-C3D767BFB8F7}"/>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949A937D-896C-4719-BB04-F6B8CB1780B8}"/>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28E7245-8665-4E10-932F-FCB8605B3BFE}"/>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55259B6-97CC-47D1-8312-FD36879BC31F}"/>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7E1676E-7EFD-486B-A4C2-D618ED4E6C11}"/>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BAA1EFB-75FE-4C5D-A859-742BA483844D}"/>
            </a:ext>
          </a:extLst>
        </xdr:cNvPr>
        <xdr:cNvSpPr/>
      </xdr:nvSpPr>
      <xdr:spPr>
        <a:xfrm>
          <a:off x="63023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5D7C1C8-8CE7-42F7-8CE4-7CDD97849360}"/>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2A1B70A-BEB2-4FC6-BCEF-29A7139E37DF}"/>
            </a:ext>
          </a:extLst>
        </xdr:cNvPr>
        <xdr:cNvSpPr/>
      </xdr:nvSpPr>
      <xdr:spPr>
        <a:xfrm>
          <a:off x="77978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1C6AA2D-A7F2-419B-A61F-178EFE470265}"/>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25194C9-6C6E-464D-924F-CD0AD7BD259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087426A-AE2E-413C-9FCD-4A7636C4484D}"/>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A6EC38F-458C-48C6-BE0E-3BA9DBCAC40E}"/>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公共施設等総合管理計画に、平成27年度末比で延べ床面積を２０％以上削減するという目標を掲げ、老朽化した施設の集約化、複合化等を進めるものとしている。</a:t>
          </a:r>
        </a:p>
        <a:p>
          <a:r>
            <a:rPr kumimoji="1" lang="ja-JP" altLang="en-US" sz="1100">
              <a:latin typeface="ＭＳ Ｐゴシック"/>
              <a:ea typeface="ＭＳ Ｐゴシック"/>
            </a:rPr>
            <a:t>令和2年3月末現在において、3.3％の削減をすすめており、今後も推進を計っていくものとしている。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39FBA1DF-E481-4450-B1BD-01C86F3B507B}"/>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2AD0368-8158-43DF-B389-54BD02A2DBD3}"/>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a:extLst>
            <a:ext uri="{FF2B5EF4-FFF2-40B4-BE49-F238E27FC236}">
              <a16:creationId xmlns:a16="http://schemas.microsoft.com/office/drawing/2014/main" id="{76D78292-F35B-4D1C-94B3-96C97914664E}"/>
            </a:ext>
          </a:extLst>
        </xdr:cNvPr>
        <xdr:cNvSpPr txBox="1"/>
      </xdr:nvSpPr>
      <xdr:spPr>
        <a:xfrm>
          <a:off x="741680" y="590423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422B0449-C9B2-4D55-9D9F-508727D4654D}"/>
            </a:ext>
          </a:extLst>
        </xdr:cNvPr>
        <xdr:cNvCxnSpPr/>
      </xdr:nvCxnSpPr>
      <xdr:spPr>
        <a:xfrm>
          <a:off x="1158875" y="56565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10210" cy="225425"/>
    <xdr:sp macro="" textlink="">
      <xdr:nvSpPr>
        <xdr:cNvPr id="53" name="テキスト ボックス 52">
          <a:extLst>
            <a:ext uri="{FF2B5EF4-FFF2-40B4-BE49-F238E27FC236}">
              <a16:creationId xmlns:a16="http://schemas.microsoft.com/office/drawing/2014/main" id="{8C75F210-6D21-4A89-8B84-A68C95CB283C}"/>
            </a:ext>
          </a:extLst>
        </xdr:cNvPr>
        <xdr:cNvSpPr txBox="1"/>
      </xdr:nvSpPr>
      <xdr:spPr>
        <a:xfrm>
          <a:off x="741680" y="556323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FA716447-85FA-45DD-B481-1A1F4A3F0B4D}"/>
            </a:ext>
          </a:extLst>
        </xdr:cNvPr>
        <xdr:cNvCxnSpPr/>
      </xdr:nvCxnSpPr>
      <xdr:spPr>
        <a:xfrm>
          <a:off x="1158875" y="531622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B50546D9-F28D-4BE5-BBFC-0D6939AE33EA}"/>
            </a:ext>
          </a:extLst>
        </xdr:cNvPr>
        <xdr:cNvSpPr txBox="1"/>
      </xdr:nvSpPr>
      <xdr:spPr>
        <a:xfrm>
          <a:off x="789940" y="5222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F8E3AE1-5619-4466-B81D-D2D0EE68E615}"/>
            </a:ext>
          </a:extLst>
        </xdr:cNvPr>
        <xdr:cNvCxnSpPr/>
      </xdr:nvCxnSpPr>
      <xdr:spPr>
        <a:xfrm>
          <a:off x="1158875" y="49784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E3CE1B8D-87DD-418C-A7C7-70706B637ABA}"/>
            </a:ext>
          </a:extLst>
        </xdr:cNvPr>
        <xdr:cNvSpPr txBox="1"/>
      </xdr:nvSpPr>
      <xdr:spPr>
        <a:xfrm>
          <a:off x="789940" y="48844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DBC38300-954C-441A-AF68-6DEA4792682D}"/>
            </a:ext>
          </a:extLst>
        </xdr:cNvPr>
        <xdr:cNvCxnSpPr/>
      </xdr:nvCxnSpPr>
      <xdr:spPr>
        <a:xfrm>
          <a:off x="1158875" y="463740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B073D02F-6CAE-4BBD-BA0C-CBD7DC8F2A56}"/>
            </a:ext>
          </a:extLst>
        </xdr:cNvPr>
        <xdr:cNvSpPr txBox="1"/>
      </xdr:nvSpPr>
      <xdr:spPr>
        <a:xfrm>
          <a:off x="789940" y="45440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609C9C45-3207-4A70-B0A6-EC851DB2DF49}"/>
            </a:ext>
          </a:extLst>
        </xdr:cNvPr>
        <xdr:cNvCxnSpPr/>
      </xdr:nvCxnSpPr>
      <xdr:spPr>
        <a:xfrm>
          <a:off x="1158875" y="42970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78C91B04-CE4F-4361-9534-3019FA02D661}"/>
            </a:ext>
          </a:extLst>
        </xdr:cNvPr>
        <xdr:cNvSpPr txBox="1"/>
      </xdr:nvSpPr>
      <xdr:spPr>
        <a:xfrm>
          <a:off x="789940" y="421259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FB0CC95-719C-4A72-920E-8EE06F3B4D30}"/>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4790"/>
    <xdr:sp macro="" textlink="">
      <xdr:nvSpPr>
        <xdr:cNvPr id="63" name="テキスト ボックス 62">
          <a:extLst>
            <a:ext uri="{FF2B5EF4-FFF2-40B4-BE49-F238E27FC236}">
              <a16:creationId xmlns:a16="http://schemas.microsoft.com/office/drawing/2014/main" id="{D5ACDB75-58ED-4A46-A0C4-0A287CED9312}"/>
            </a:ext>
          </a:extLst>
        </xdr:cNvPr>
        <xdr:cNvSpPr txBox="1"/>
      </xdr:nvSpPr>
      <xdr:spPr>
        <a:xfrm>
          <a:off x="819150" y="38652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20B84A1-DF4A-440E-878C-31A00F9970FB}"/>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155575</xdr:rowOff>
    </xdr:to>
    <xdr:cxnSp macro="">
      <xdr:nvCxnSpPr>
        <xdr:cNvPr id="65" name="直線コネクタ 64">
          <a:extLst>
            <a:ext uri="{FF2B5EF4-FFF2-40B4-BE49-F238E27FC236}">
              <a16:creationId xmlns:a16="http://schemas.microsoft.com/office/drawing/2014/main" id="{16494235-0CD7-4102-B84A-AB0A6BD38D71}"/>
            </a:ext>
          </a:extLst>
        </xdr:cNvPr>
        <xdr:cNvCxnSpPr/>
      </xdr:nvCxnSpPr>
      <xdr:spPr>
        <a:xfrm flipV="1">
          <a:off x="4306570" y="42468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159385</xdr:rowOff>
    </xdr:from>
    <xdr:ext cx="404495" cy="258445"/>
    <xdr:sp macro="" textlink="">
      <xdr:nvSpPr>
        <xdr:cNvPr id="66" name="有形固定資産減価償却率最小値テキスト">
          <a:extLst>
            <a:ext uri="{FF2B5EF4-FFF2-40B4-BE49-F238E27FC236}">
              <a16:creationId xmlns:a16="http://schemas.microsoft.com/office/drawing/2014/main" id="{730B18D5-30F1-4E16-A4BD-486B59DD67E9}"/>
            </a:ext>
          </a:extLst>
        </xdr:cNvPr>
        <xdr:cNvSpPr txBox="1"/>
      </xdr:nvSpPr>
      <xdr:spPr>
        <a:xfrm>
          <a:off x="4359275" y="5506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155575</xdr:rowOff>
    </xdr:from>
    <xdr:to>
      <xdr:col>23</xdr:col>
      <xdr:colOff>174625</xdr:colOff>
      <xdr:row>33</xdr:row>
      <xdr:rowOff>155575</xdr:rowOff>
    </xdr:to>
    <xdr:cxnSp macro="">
      <xdr:nvCxnSpPr>
        <xdr:cNvPr id="67" name="直線コネクタ 66">
          <a:extLst>
            <a:ext uri="{FF2B5EF4-FFF2-40B4-BE49-F238E27FC236}">
              <a16:creationId xmlns:a16="http://schemas.microsoft.com/office/drawing/2014/main" id="{E3AA1C89-E457-42E2-968A-4FFFFAEC1107}"/>
            </a:ext>
          </a:extLst>
        </xdr:cNvPr>
        <xdr:cNvCxnSpPr/>
      </xdr:nvCxnSpPr>
      <xdr:spPr>
        <a:xfrm>
          <a:off x="4216400" y="550227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154940</xdr:rowOff>
    </xdr:from>
    <xdr:ext cx="404495" cy="258445"/>
    <xdr:sp macro="" textlink="">
      <xdr:nvSpPr>
        <xdr:cNvPr id="68" name="有形固定資産減価償却率最大値テキスト">
          <a:extLst>
            <a:ext uri="{FF2B5EF4-FFF2-40B4-BE49-F238E27FC236}">
              <a16:creationId xmlns:a16="http://schemas.microsoft.com/office/drawing/2014/main" id="{68297F42-18E9-4588-B449-958BDF76A35C}"/>
            </a:ext>
          </a:extLst>
        </xdr:cNvPr>
        <xdr:cNvSpPr txBox="1"/>
      </xdr:nvSpPr>
      <xdr:spPr>
        <a:xfrm>
          <a:off x="4359275" y="4041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7954031B-6099-4534-93A7-9908366B5218}"/>
            </a:ext>
          </a:extLst>
        </xdr:cNvPr>
        <xdr:cNvCxnSpPr/>
      </xdr:nvCxnSpPr>
      <xdr:spPr>
        <a:xfrm>
          <a:off x="4216400" y="424688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8255</xdr:rowOff>
    </xdr:from>
    <xdr:ext cx="404495" cy="258445"/>
    <xdr:sp macro="" textlink="">
      <xdr:nvSpPr>
        <xdr:cNvPr id="70" name="有形固定資産減価償却率平均値テキスト">
          <a:extLst>
            <a:ext uri="{FF2B5EF4-FFF2-40B4-BE49-F238E27FC236}">
              <a16:creationId xmlns:a16="http://schemas.microsoft.com/office/drawing/2014/main" id="{699F4337-69C1-4E7F-B267-076AACBE6FD0}"/>
            </a:ext>
          </a:extLst>
        </xdr:cNvPr>
        <xdr:cNvSpPr txBox="1"/>
      </xdr:nvSpPr>
      <xdr:spPr>
        <a:xfrm>
          <a:off x="4359275" y="48691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156845</xdr:rowOff>
    </xdr:from>
    <xdr:to>
      <xdr:col>23</xdr:col>
      <xdr:colOff>136525</xdr:colOff>
      <xdr:row>31</xdr:row>
      <xdr:rowOff>86995</xdr:rowOff>
    </xdr:to>
    <xdr:sp macro="" textlink="">
      <xdr:nvSpPr>
        <xdr:cNvPr id="71" name="フローチャート: 判断 70">
          <a:extLst>
            <a:ext uri="{FF2B5EF4-FFF2-40B4-BE49-F238E27FC236}">
              <a16:creationId xmlns:a16="http://schemas.microsoft.com/office/drawing/2014/main" id="{F4F572D6-D34E-4982-B930-26BAEDB68405}"/>
            </a:ext>
          </a:extLst>
        </xdr:cNvPr>
        <xdr:cNvSpPr/>
      </xdr:nvSpPr>
      <xdr:spPr>
        <a:xfrm>
          <a:off x="4254500" y="50177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111760</xdr:rowOff>
    </xdr:from>
    <xdr:to>
      <xdr:col>19</xdr:col>
      <xdr:colOff>187325</xdr:colOff>
      <xdr:row>31</xdr:row>
      <xdr:rowOff>41910</xdr:rowOff>
    </xdr:to>
    <xdr:sp macro="" textlink="">
      <xdr:nvSpPr>
        <xdr:cNvPr id="72" name="フローチャート: 判断 71">
          <a:extLst>
            <a:ext uri="{FF2B5EF4-FFF2-40B4-BE49-F238E27FC236}">
              <a16:creationId xmlns:a16="http://schemas.microsoft.com/office/drawing/2014/main" id="{A2F49131-1F28-472D-A00F-0C143FB0DAF2}"/>
            </a:ext>
          </a:extLst>
        </xdr:cNvPr>
        <xdr:cNvSpPr/>
      </xdr:nvSpPr>
      <xdr:spPr>
        <a:xfrm>
          <a:off x="3616325" y="49695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73" name="フローチャート: 判断 72">
          <a:extLst>
            <a:ext uri="{FF2B5EF4-FFF2-40B4-BE49-F238E27FC236}">
              <a16:creationId xmlns:a16="http://schemas.microsoft.com/office/drawing/2014/main" id="{025EFC95-0641-47A2-8532-FC891BEDC250}"/>
            </a:ext>
          </a:extLst>
        </xdr:cNvPr>
        <xdr:cNvSpPr/>
      </xdr:nvSpPr>
      <xdr:spPr>
        <a:xfrm>
          <a:off x="2930525" y="495554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84455</xdr:rowOff>
    </xdr:from>
    <xdr:to>
      <xdr:col>11</xdr:col>
      <xdr:colOff>187325</xdr:colOff>
      <xdr:row>31</xdr:row>
      <xdr:rowOff>14605</xdr:rowOff>
    </xdr:to>
    <xdr:sp macro="" textlink="">
      <xdr:nvSpPr>
        <xdr:cNvPr id="74" name="フローチャート: 判断 73">
          <a:extLst>
            <a:ext uri="{FF2B5EF4-FFF2-40B4-BE49-F238E27FC236}">
              <a16:creationId xmlns:a16="http://schemas.microsoft.com/office/drawing/2014/main" id="{A8F6CC72-A90B-4B3B-BC5C-FA7D029C6E52}"/>
            </a:ext>
          </a:extLst>
        </xdr:cNvPr>
        <xdr:cNvSpPr/>
      </xdr:nvSpPr>
      <xdr:spPr>
        <a:xfrm>
          <a:off x="2244725" y="4945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81280</xdr:rowOff>
    </xdr:from>
    <xdr:to>
      <xdr:col>7</xdr:col>
      <xdr:colOff>187325</xdr:colOff>
      <xdr:row>31</xdr:row>
      <xdr:rowOff>11430</xdr:rowOff>
    </xdr:to>
    <xdr:sp macro="" textlink="">
      <xdr:nvSpPr>
        <xdr:cNvPr id="75" name="フローチャート: 判断 74">
          <a:extLst>
            <a:ext uri="{FF2B5EF4-FFF2-40B4-BE49-F238E27FC236}">
              <a16:creationId xmlns:a16="http://schemas.microsoft.com/office/drawing/2014/main" id="{4651F51F-1759-4946-850B-4A007C76266A}"/>
            </a:ext>
          </a:extLst>
        </xdr:cNvPr>
        <xdr:cNvSpPr/>
      </xdr:nvSpPr>
      <xdr:spPr>
        <a:xfrm>
          <a:off x="1558925" y="49422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9F113C6C-2511-4BF8-9691-B71BE5366EC4}"/>
            </a:ext>
          </a:extLst>
        </xdr:cNvPr>
        <xdr:cNvSpPr txBox="1"/>
      </xdr:nvSpPr>
      <xdr:spPr>
        <a:xfrm>
          <a:off x="4149725"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3ACCFAB5-962F-4F42-8AE8-AF069ACE7127}"/>
            </a:ext>
          </a:extLst>
        </xdr:cNvPr>
        <xdr:cNvSpPr txBox="1"/>
      </xdr:nvSpPr>
      <xdr:spPr>
        <a:xfrm>
          <a:off x="35115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C88F78BF-C9BD-420E-8411-6E0D8FAA1FE4}"/>
            </a:ext>
          </a:extLst>
        </xdr:cNvPr>
        <xdr:cNvSpPr txBox="1"/>
      </xdr:nvSpPr>
      <xdr:spPr>
        <a:xfrm>
          <a:off x="28257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4E210C71-6AC6-4AEB-95BE-871F8B7160E5}"/>
            </a:ext>
          </a:extLst>
        </xdr:cNvPr>
        <xdr:cNvSpPr txBox="1"/>
      </xdr:nvSpPr>
      <xdr:spPr>
        <a:xfrm>
          <a:off x="21399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8DDEBC00-DB13-4A9B-92E1-4D4715D6EF86}"/>
            </a:ext>
          </a:extLst>
        </xdr:cNvPr>
        <xdr:cNvSpPr txBox="1"/>
      </xdr:nvSpPr>
      <xdr:spPr>
        <a:xfrm>
          <a:off x="14541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167640</xdr:rowOff>
    </xdr:from>
    <xdr:to>
      <xdr:col>23</xdr:col>
      <xdr:colOff>136525</xdr:colOff>
      <xdr:row>31</xdr:row>
      <xdr:rowOff>97790</xdr:rowOff>
    </xdr:to>
    <xdr:sp macro="" textlink="">
      <xdr:nvSpPr>
        <xdr:cNvPr id="81" name="楕円 80">
          <a:extLst>
            <a:ext uri="{FF2B5EF4-FFF2-40B4-BE49-F238E27FC236}">
              <a16:creationId xmlns:a16="http://schemas.microsoft.com/office/drawing/2014/main" id="{CA83AC7C-CE1E-405B-BF38-009EB0759028}"/>
            </a:ext>
          </a:extLst>
        </xdr:cNvPr>
        <xdr:cNvSpPr/>
      </xdr:nvSpPr>
      <xdr:spPr>
        <a:xfrm>
          <a:off x="4254500" y="5022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146050</xdr:rowOff>
    </xdr:from>
    <xdr:ext cx="404495" cy="258445"/>
    <xdr:sp macro="" textlink="">
      <xdr:nvSpPr>
        <xdr:cNvPr id="82" name="有形固定資産減価償却率該当値テキスト">
          <a:extLst>
            <a:ext uri="{FF2B5EF4-FFF2-40B4-BE49-F238E27FC236}">
              <a16:creationId xmlns:a16="http://schemas.microsoft.com/office/drawing/2014/main" id="{15A3D5F5-EA90-4AA5-B83B-15AE11E9EE5B}"/>
            </a:ext>
          </a:extLst>
        </xdr:cNvPr>
        <xdr:cNvSpPr txBox="1"/>
      </xdr:nvSpPr>
      <xdr:spPr>
        <a:xfrm>
          <a:off x="4359275" y="5000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138430</xdr:rowOff>
    </xdr:from>
    <xdr:to>
      <xdr:col>19</xdr:col>
      <xdr:colOff>187325</xdr:colOff>
      <xdr:row>31</xdr:row>
      <xdr:rowOff>68580</xdr:rowOff>
    </xdr:to>
    <xdr:sp macro="" textlink="">
      <xdr:nvSpPr>
        <xdr:cNvPr id="83" name="楕円 82">
          <a:extLst>
            <a:ext uri="{FF2B5EF4-FFF2-40B4-BE49-F238E27FC236}">
              <a16:creationId xmlns:a16="http://schemas.microsoft.com/office/drawing/2014/main" id="{6EA439E7-4AC3-4FDB-91F6-1ABC47E79F42}"/>
            </a:ext>
          </a:extLst>
        </xdr:cNvPr>
        <xdr:cNvSpPr/>
      </xdr:nvSpPr>
      <xdr:spPr>
        <a:xfrm>
          <a:off x="3616325" y="49993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17780</xdr:rowOff>
    </xdr:from>
    <xdr:to>
      <xdr:col>23</xdr:col>
      <xdr:colOff>85725</xdr:colOff>
      <xdr:row>31</xdr:row>
      <xdr:rowOff>46990</xdr:rowOff>
    </xdr:to>
    <xdr:cxnSp macro="">
      <xdr:nvCxnSpPr>
        <xdr:cNvPr id="84" name="直線コネクタ 83">
          <a:extLst>
            <a:ext uri="{FF2B5EF4-FFF2-40B4-BE49-F238E27FC236}">
              <a16:creationId xmlns:a16="http://schemas.microsoft.com/office/drawing/2014/main" id="{287D1EED-4C1B-46A2-A23C-E41F89C47A60}"/>
            </a:ext>
          </a:extLst>
        </xdr:cNvPr>
        <xdr:cNvCxnSpPr/>
      </xdr:nvCxnSpPr>
      <xdr:spPr>
        <a:xfrm>
          <a:off x="3673475" y="5037455"/>
          <a:ext cx="6286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118745</xdr:rowOff>
    </xdr:from>
    <xdr:to>
      <xdr:col>15</xdr:col>
      <xdr:colOff>187325</xdr:colOff>
      <xdr:row>31</xdr:row>
      <xdr:rowOff>48895</xdr:rowOff>
    </xdr:to>
    <xdr:sp macro="" textlink="">
      <xdr:nvSpPr>
        <xdr:cNvPr id="85" name="楕円 84">
          <a:extLst>
            <a:ext uri="{FF2B5EF4-FFF2-40B4-BE49-F238E27FC236}">
              <a16:creationId xmlns:a16="http://schemas.microsoft.com/office/drawing/2014/main" id="{9E3B1F90-9288-40E0-8C8A-46D2F348A065}"/>
            </a:ext>
          </a:extLst>
        </xdr:cNvPr>
        <xdr:cNvSpPr/>
      </xdr:nvSpPr>
      <xdr:spPr>
        <a:xfrm>
          <a:off x="2930525" y="49796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169545</xdr:rowOff>
    </xdr:from>
    <xdr:to>
      <xdr:col>19</xdr:col>
      <xdr:colOff>136525</xdr:colOff>
      <xdr:row>31</xdr:row>
      <xdr:rowOff>17780</xdr:rowOff>
    </xdr:to>
    <xdr:cxnSp macro="">
      <xdr:nvCxnSpPr>
        <xdr:cNvPr id="86" name="直線コネクタ 85">
          <a:extLst>
            <a:ext uri="{FF2B5EF4-FFF2-40B4-BE49-F238E27FC236}">
              <a16:creationId xmlns:a16="http://schemas.microsoft.com/office/drawing/2014/main" id="{8D4B89EB-9309-41AB-B241-FE9C24936B75}"/>
            </a:ext>
          </a:extLst>
        </xdr:cNvPr>
        <xdr:cNvCxnSpPr/>
      </xdr:nvCxnSpPr>
      <xdr:spPr>
        <a:xfrm>
          <a:off x="2987675" y="5017770"/>
          <a:ext cx="685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100965</xdr:rowOff>
    </xdr:from>
    <xdr:to>
      <xdr:col>11</xdr:col>
      <xdr:colOff>187325</xdr:colOff>
      <xdr:row>31</xdr:row>
      <xdr:rowOff>31115</xdr:rowOff>
    </xdr:to>
    <xdr:sp macro="" textlink="">
      <xdr:nvSpPr>
        <xdr:cNvPr id="87" name="楕円 86">
          <a:extLst>
            <a:ext uri="{FF2B5EF4-FFF2-40B4-BE49-F238E27FC236}">
              <a16:creationId xmlns:a16="http://schemas.microsoft.com/office/drawing/2014/main" id="{C237FCE9-DF7B-4423-B586-6E19DA7C58FE}"/>
            </a:ext>
          </a:extLst>
        </xdr:cNvPr>
        <xdr:cNvSpPr/>
      </xdr:nvSpPr>
      <xdr:spPr>
        <a:xfrm>
          <a:off x="2244725" y="496189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151765</xdr:rowOff>
    </xdr:from>
    <xdr:to>
      <xdr:col>15</xdr:col>
      <xdr:colOff>136525</xdr:colOff>
      <xdr:row>30</xdr:row>
      <xdr:rowOff>169545</xdr:rowOff>
    </xdr:to>
    <xdr:cxnSp macro="">
      <xdr:nvCxnSpPr>
        <xdr:cNvPr id="88" name="直線コネクタ 87">
          <a:extLst>
            <a:ext uri="{FF2B5EF4-FFF2-40B4-BE49-F238E27FC236}">
              <a16:creationId xmlns:a16="http://schemas.microsoft.com/office/drawing/2014/main" id="{F2DC6356-CFE4-44C0-91C0-59A7AFDA4457}"/>
            </a:ext>
          </a:extLst>
        </xdr:cNvPr>
        <xdr:cNvCxnSpPr/>
      </xdr:nvCxnSpPr>
      <xdr:spPr>
        <a:xfrm>
          <a:off x="2301875" y="5009515"/>
          <a:ext cx="685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79375</xdr:rowOff>
    </xdr:from>
    <xdr:to>
      <xdr:col>7</xdr:col>
      <xdr:colOff>187325</xdr:colOff>
      <xdr:row>31</xdr:row>
      <xdr:rowOff>9525</xdr:rowOff>
    </xdr:to>
    <xdr:sp macro="" textlink="">
      <xdr:nvSpPr>
        <xdr:cNvPr id="89" name="楕円 88">
          <a:extLst>
            <a:ext uri="{FF2B5EF4-FFF2-40B4-BE49-F238E27FC236}">
              <a16:creationId xmlns:a16="http://schemas.microsoft.com/office/drawing/2014/main" id="{CBBED371-6954-4BD0-B9BF-17D69519E1E8}"/>
            </a:ext>
          </a:extLst>
        </xdr:cNvPr>
        <xdr:cNvSpPr/>
      </xdr:nvSpPr>
      <xdr:spPr>
        <a:xfrm>
          <a:off x="1558925" y="4940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130175</xdr:rowOff>
    </xdr:from>
    <xdr:to>
      <xdr:col>11</xdr:col>
      <xdr:colOff>136525</xdr:colOff>
      <xdr:row>30</xdr:row>
      <xdr:rowOff>151765</xdr:rowOff>
    </xdr:to>
    <xdr:cxnSp macro="">
      <xdr:nvCxnSpPr>
        <xdr:cNvPr id="90" name="直線コネクタ 89">
          <a:extLst>
            <a:ext uri="{FF2B5EF4-FFF2-40B4-BE49-F238E27FC236}">
              <a16:creationId xmlns:a16="http://schemas.microsoft.com/office/drawing/2014/main" id="{F5EEC7F7-8F07-4679-86E7-618012241DDB}"/>
            </a:ext>
          </a:extLst>
        </xdr:cNvPr>
        <xdr:cNvCxnSpPr/>
      </xdr:nvCxnSpPr>
      <xdr:spPr>
        <a:xfrm>
          <a:off x="1616075" y="4987925"/>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58420</xdr:rowOff>
    </xdr:from>
    <xdr:ext cx="404495" cy="259080"/>
    <xdr:sp macro="" textlink="">
      <xdr:nvSpPr>
        <xdr:cNvPr id="91" name="n_1aveValue有形固定資産減価償却率">
          <a:extLst>
            <a:ext uri="{FF2B5EF4-FFF2-40B4-BE49-F238E27FC236}">
              <a16:creationId xmlns:a16="http://schemas.microsoft.com/office/drawing/2014/main" id="{706D976B-DB27-472F-9E5A-CF8BEB43DB83}"/>
            </a:ext>
          </a:extLst>
        </xdr:cNvPr>
        <xdr:cNvSpPr txBox="1"/>
      </xdr:nvSpPr>
      <xdr:spPr>
        <a:xfrm>
          <a:off x="3474085" y="4754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43815</xdr:rowOff>
    </xdr:from>
    <xdr:ext cx="404495" cy="258445"/>
    <xdr:sp macro="" textlink="">
      <xdr:nvSpPr>
        <xdr:cNvPr id="92" name="n_2aveValue有形固定資産減価償却率">
          <a:extLst>
            <a:ext uri="{FF2B5EF4-FFF2-40B4-BE49-F238E27FC236}">
              <a16:creationId xmlns:a16="http://schemas.microsoft.com/office/drawing/2014/main" id="{265A2111-D8BF-414B-AAF7-61CF860963FB}"/>
            </a:ext>
          </a:extLst>
        </xdr:cNvPr>
        <xdr:cNvSpPr txBox="1"/>
      </xdr:nvSpPr>
      <xdr:spPr>
        <a:xfrm>
          <a:off x="2797810" y="4742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31115</xdr:rowOff>
    </xdr:from>
    <xdr:ext cx="404495" cy="258445"/>
    <xdr:sp macro="" textlink="">
      <xdr:nvSpPr>
        <xdr:cNvPr id="93" name="n_3aveValue有形固定資産減価償却率">
          <a:extLst>
            <a:ext uri="{FF2B5EF4-FFF2-40B4-BE49-F238E27FC236}">
              <a16:creationId xmlns:a16="http://schemas.microsoft.com/office/drawing/2014/main" id="{0A7616D6-B1EE-4745-805D-C96FAF5EA387}"/>
            </a:ext>
          </a:extLst>
        </xdr:cNvPr>
        <xdr:cNvSpPr txBox="1"/>
      </xdr:nvSpPr>
      <xdr:spPr>
        <a:xfrm>
          <a:off x="2112010" y="4723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2540</xdr:rowOff>
    </xdr:from>
    <xdr:ext cx="404495" cy="259080"/>
    <xdr:sp macro="" textlink="">
      <xdr:nvSpPr>
        <xdr:cNvPr id="94" name="n_4aveValue有形固定資産減価償却率">
          <a:extLst>
            <a:ext uri="{FF2B5EF4-FFF2-40B4-BE49-F238E27FC236}">
              <a16:creationId xmlns:a16="http://schemas.microsoft.com/office/drawing/2014/main" id="{7C8596BA-D5E9-4E51-84D1-C4685D92DF84}"/>
            </a:ext>
          </a:extLst>
        </xdr:cNvPr>
        <xdr:cNvSpPr txBox="1"/>
      </xdr:nvSpPr>
      <xdr:spPr>
        <a:xfrm>
          <a:off x="1426210" y="5022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59690</xdr:rowOff>
    </xdr:from>
    <xdr:ext cx="404495" cy="259080"/>
    <xdr:sp macro="" textlink="">
      <xdr:nvSpPr>
        <xdr:cNvPr id="95" name="n_1mainValue有形固定資産減価償却率">
          <a:extLst>
            <a:ext uri="{FF2B5EF4-FFF2-40B4-BE49-F238E27FC236}">
              <a16:creationId xmlns:a16="http://schemas.microsoft.com/office/drawing/2014/main" id="{AEED5136-6AA1-4DCE-91EE-C4529A5722D3}"/>
            </a:ext>
          </a:extLst>
        </xdr:cNvPr>
        <xdr:cNvSpPr txBox="1"/>
      </xdr:nvSpPr>
      <xdr:spPr>
        <a:xfrm>
          <a:off x="3474085" y="5079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40640</xdr:rowOff>
    </xdr:from>
    <xdr:ext cx="404495" cy="258445"/>
    <xdr:sp macro="" textlink="">
      <xdr:nvSpPr>
        <xdr:cNvPr id="96" name="n_2mainValue有形固定資産減価償却率">
          <a:extLst>
            <a:ext uri="{FF2B5EF4-FFF2-40B4-BE49-F238E27FC236}">
              <a16:creationId xmlns:a16="http://schemas.microsoft.com/office/drawing/2014/main" id="{4695BB8F-880A-459D-BC2E-D5721DB55B8A}"/>
            </a:ext>
          </a:extLst>
        </xdr:cNvPr>
        <xdr:cNvSpPr txBox="1"/>
      </xdr:nvSpPr>
      <xdr:spPr>
        <a:xfrm>
          <a:off x="2797810" y="5060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22225</xdr:rowOff>
    </xdr:from>
    <xdr:ext cx="404495" cy="258445"/>
    <xdr:sp macro="" textlink="">
      <xdr:nvSpPr>
        <xdr:cNvPr id="97" name="n_3mainValue有形固定資産減価償却率">
          <a:extLst>
            <a:ext uri="{FF2B5EF4-FFF2-40B4-BE49-F238E27FC236}">
              <a16:creationId xmlns:a16="http://schemas.microsoft.com/office/drawing/2014/main" id="{EDBD8930-14BC-4A11-AAEC-BC63EB6880A1}"/>
            </a:ext>
          </a:extLst>
        </xdr:cNvPr>
        <xdr:cNvSpPr txBox="1"/>
      </xdr:nvSpPr>
      <xdr:spPr>
        <a:xfrm>
          <a:off x="2112010" y="5045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26035</xdr:rowOff>
    </xdr:from>
    <xdr:ext cx="404495" cy="259080"/>
    <xdr:sp macro="" textlink="">
      <xdr:nvSpPr>
        <xdr:cNvPr id="98" name="n_4mainValue有形固定資産減価償却率">
          <a:extLst>
            <a:ext uri="{FF2B5EF4-FFF2-40B4-BE49-F238E27FC236}">
              <a16:creationId xmlns:a16="http://schemas.microsoft.com/office/drawing/2014/main" id="{53357562-290F-4C1C-8CDF-168F98B38F2D}"/>
            </a:ext>
          </a:extLst>
        </xdr:cNvPr>
        <xdr:cNvSpPr txBox="1"/>
      </xdr:nvSpPr>
      <xdr:spPr>
        <a:xfrm>
          <a:off x="1426210" y="4725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F83BE086-256B-4207-87BE-0D3E79C7AD3B}"/>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7F4AE96E-E8B4-4C4E-AE2C-12BF05EFAD63}"/>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327DD89-3ADD-43D0-AB9D-AFBF3F60C754}"/>
            </a:ext>
          </a:extLst>
        </xdr:cNvPr>
        <xdr:cNvSpPr/>
      </xdr:nvSpPr>
      <xdr:spPr>
        <a:xfrm>
          <a:off x="12446635" y="36302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F378E82-5210-4515-9A5F-7E86AA1876A4}"/>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2098AAC-3E06-4750-A03D-4D0AB868D759}"/>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55F07F3-F1EF-44F6-8EE4-6C2EF5CE68F0}"/>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300F975-353E-41C1-B657-961C7F3EBE63}"/>
            </a:ext>
          </a:extLst>
        </xdr:cNvPr>
        <xdr:cNvSpPr/>
      </xdr:nvSpPr>
      <xdr:spPr>
        <a:xfrm>
          <a:off x="153416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8B290E0-7616-4BBD-9BCA-09B520F02935}"/>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36EE733-B974-4C3F-B9BD-DA86067DC787}"/>
            </a:ext>
          </a:extLst>
        </xdr:cNvPr>
        <xdr:cNvSpPr/>
      </xdr:nvSpPr>
      <xdr:spPr>
        <a:xfrm>
          <a:off x="16817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9033387-A819-4F46-ABFF-15DF908D0E6C}"/>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7C056FF-30E7-40D8-9D24-8969188BC31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0A84551-088C-4296-984F-3644E41167D3}"/>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0C1CB89-D366-4ABE-B604-C662BF31F5CD}"/>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債務償還比率は類似団体平均を上回っているが、地方債の新規発行抑制により地方債現在高は減少し、債務償還比率は改善している。引き続き公債費の適正化に取り組んでいく必要がある。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FF661D1C-B66C-4F5B-AC6B-5554015942EF}"/>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C0EE715-0FB2-4E6B-A10E-4B73685EC5B3}"/>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4" name="テキスト ボックス 113">
          <a:extLst>
            <a:ext uri="{FF2B5EF4-FFF2-40B4-BE49-F238E27FC236}">
              <a16:creationId xmlns:a16="http://schemas.microsoft.com/office/drawing/2014/main" id="{48010CA7-9121-4A7E-B8B8-89349429A4D3}"/>
            </a:ext>
          </a:extLst>
        </xdr:cNvPr>
        <xdr:cNvSpPr txBox="1"/>
      </xdr:nvSpPr>
      <xdr:spPr>
        <a:xfrm>
          <a:off x="9702800" y="59042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396067E2-D95B-4AB8-BC96-5DD8D0E4619F}"/>
            </a:ext>
          </a:extLst>
        </xdr:cNvPr>
        <xdr:cNvCxnSpPr/>
      </xdr:nvCxnSpPr>
      <xdr:spPr>
        <a:xfrm>
          <a:off x="10198100" y="56565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E97146A4-2AAC-4B04-AC2A-9DC1AF439651}"/>
            </a:ext>
          </a:extLst>
        </xdr:cNvPr>
        <xdr:cNvSpPr txBox="1"/>
      </xdr:nvSpPr>
      <xdr:spPr>
        <a:xfrm>
          <a:off x="9702800" y="556323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9CA82FD9-1740-46D5-8F49-52C1A58081E4}"/>
            </a:ext>
          </a:extLst>
        </xdr:cNvPr>
        <xdr:cNvCxnSpPr/>
      </xdr:nvCxnSpPr>
      <xdr:spPr>
        <a:xfrm>
          <a:off x="10198100" y="53162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18" name="テキスト ボックス 117">
          <a:extLst>
            <a:ext uri="{FF2B5EF4-FFF2-40B4-BE49-F238E27FC236}">
              <a16:creationId xmlns:a16="http://schemas.microsoft.com/office/drawing/2014/main" id="{984B92EE-8547-4826-84F7-765F8513075B}"/>
            </a:ext>
          </a:extLst>
        </xdr:cNvPr>
        <xdr:cNvSpPr txBox="1"/>
      </xdr:nvSpPr>
      <xdr:spPr>
        <a:xfrm>
          <a:off x="9761855" y="5222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6AF1CEF-C744-4F27-BE43-EAC2229223EA}"/>
            </a:ext>
          </a:extLst>
        </xdr:cNvPr>
        <xdr:cNvCxnSpPr/>
      </xdr:nvCxnSpPr>
      <xdr:spPr>
        <a:xfrm>
          <a:off x="10198100" y="49784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20" name="テキスト ボックス 119">
          <a:extLst>
            <a:ext uri="{FF2B5EF4-FFF2-40B4-BE49-F238E27FC236}">
              <a16:creationId xmlns:a16="http://schemas.microsoft.com/office/drawing/2014/main" id="{84741B92-5AC6-461C-B453-AB7672E0D155}"/>
            </a:ext>
          </a:extLst>
        </xdr:cNvPr>
        <xdr:cNvSpPr txBox="1"/>
      </xdr:nvSpPr>
      <xdr:spPr>
        <a:xfrm>
          <a:off x="9761855" y="48844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59A509D4-8040-4AA2-BA97-5528BE6EFC78}"/>
            </a:ext>
          </a:extLst>
        </xdr:cNvPr>
        <xdr:cNvCxnSpPr/>
      </xdr:nvCxnSpPr>
      <xdr:spPr>
        <a:xfrm>
          <a:off x="10198100" y="46374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22" name="テキスト ボックス 121">
          <a:extLst>
            <a:ext uri="{FF2B5EF4-FFF2-40B4-BE49-F238E27FC236}">
              <a16:creationId xmlns:a16="http://schemas.microsoft.com/office/drawing/2014/main" id="{9A416043-25BF-42AB-B927-AC246F932676}"/>
            </a:ext>
          </a:extLst>
        </xdr:cNvPr>
        <xdr:cNvSpPr txBox="1"/>
      </xdr:nvSpPr>
      <xdr:spPr>
        <a:xfrm>
          <a:off x="9761855" y="454406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9D5E6117-6F94-4E3D-9BD3-7795E434C7BF}"/>
            </a:ext>
          </a:extLst>
        </xdr:cNvPr>
        <xdr:cNvCxnSpPr/>
      </xdr:nvCxnSpPr>
      <xdr:spPr>
        <a:xfrm>
          <a:off x="10198100" y="42970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F62F855E-AB91-4228-86B3-A210D7D68E7A}"/>
            </a:ext>
          </a:extLst>
        </xdr:cNvPr>
        <xdr:cNvSpPr txBox="1"/>
      </xdr:nvSpPr>
      <xdr:spPr>
        <a:xfrm>
          <a:off x="9867900" y="42125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373277D-E872-4B4C-B5FD-CA46718521CC}"/>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D3006AD-A6C8-4823-9AEA-37890F25F6B9}"/>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6350</xdr:rowOff>
    </xdr:to>
    <xdr:cxnSp macro="">
      <xdr:nvCxnSpPr>
        <xdr:cNvPr id="127" name="直線コネクタ 126">
          <a:extLst>
            <a:ext uri="{FF2B5EF4-FFF2-40B4-BE49-F238E27FC236}">
              <a16:creationId xmlns:a16="http://schemas.microsoft.com/office/drawing/2014/main" id="{24A80316-697A-4454-B627-54287826D86F}"/>
            </a:ext>
          </a:extLst>
        </xdr:cNvPr>
        <xdr:cNvCxnSpPr/>
      </xdr:nvCxnSpPr>
      <xdr:spPr>
        <a:xfrm flipV="1">
          <a:off x="13326745" y="429704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10160</xdr:rowOff>
    </xdr:from>
    <xdr:ext cx="560070" cy="259080"/>
    <xdr:sp macro="" textlink="">
      <xdr:nvSpPr>
        <xdr:cNvPr id="128" name="債務償還比率最小値テキスト">
          <a:extLst>
            <a:ext uri="{FF2B5EF4-FFF2-40B4-BE49-F238E27FC236}">
              <a16:creationId xmlns:a16="http://schemas.microsoft.com/office/drawing/2014/main" id="{9C7FF3F3-AC8C-4755-ABED-C63765DAB80E}"/>
            </a:ext>
          </a:extLst>
        </xdr:cNvPr>
        <xdr:cNvSpPr txBox="1"/>
      </xdr:nvSpPr>
      <xdr:spPr>
        <a:xfrm>
          <a:off x="13379450" y="551243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6350</xdr:rowOff>
    </xdr:from>
    <xdr:to>
      <xdr:col>76</xdr:col>
      <xdr:colOff>111125</xdr:colOff>
      <xdr:row>34</xdr:row>
      <xdr:rowOff>6350</xdr:rowOff>
    </xdr:to>
    <xdr:cxnSp macro="">
      <xdr:nvCxnSpPr>
        <xdr:cNvPr id="129" name="直線コネクタ 128">
          <a:extLst>
            <a:ext uri="{FF2B5EF4-FFF2-40B4-BE49-F238E27FC236}">
              <a16:creationId xmlns:a16="http://schemas.microsoft.com/office/drawing/2014/main" id="{97B3E0E3-9492-49AE-9061-27228945B7F9}"/>
            </a:ext>
          </a:extLst>
        </xdr:cNvPr>
        <xdr:cNvCxnSpPr/>
      </xdr:nvCxnSpPr>
      <xdr:spPr>
        <a:xfrm>
          <a:off x="13255625" y="5514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30" name="債務償還比率最大値テキスト">
          <a:extLst>
            <a:ext uri="{FF2B5EF4-FFF2-40B4-BE49-F238E27FC236}">
              <a16:creationId xmlns:a16="http://schemas.microsoft.com/office/drawing/2014/main" id="{68FD3912-E0F6-4AA1-A0EF-9626557A3BE5}"/>
            </a:ext>
          </a:extLst>
        </xdr:cNvPr>
        <xdr:cNvSpPr txBox="1"/>
      </xdr:nvSpPr>
      <xdr:spPr>
        <a:xfrm>
          <a:off x="13379450" y="40754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65A71023-B6A2-4B28-89E4-96536EFB7991}"/>
            </a:ext>
          </a:extLst>
        </xdr:cNvPr>
        <xdr:cNvCxnSpPr/>
      </xdr:nvCxnSpPr>
      <xdr:spPr>
        <a:xfrm>
          <a:off x="13255625" y="429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34925</xdr:rowOff>
    </xdr:from>
    <xdr:ext cx="469265" cy="259080"/>
    <xdr:sp macro="" textlink="">
      <xdr:nvSpPr>
        <xdr:cNvPr id="132" name="債務償還比率平均値テキスト">
          <a:extLst>
            <a:ext uri="{FF2B5EF4-FFF2-40B4-BE49-F238E27FC236}">
              <a16:creationId xmlns:a16="http://schemas.microsoft.com/office/drawing/2014/main" id="{64CBA305-8D2F-4F12-9D13-156C1C930394}"/>
            </a:ext>
          </a:extLst>
        </xdr:cNvPr>
        <xdr:cNvSpPr txBox="1"/>
      </xdr:nvSpPr>
      <xdr:spPr>
        <a:xfrm>
          <a:off x="13379450" y="47307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12065</xdr:rowOff>
    </xdr:from>
    <xdr:to>
      <xdr:col>76</xdr:col>
      <xdr:colOff>73025</xdr:colOff>
      <xdr:row>30</xdr:row>
      <xdr:rowOff>113665</xdr:rowOff>
    </xdr:to>
    <xdr:sp macro="" textlink="">
      <xdr:nvSpPr>
        <xdr:cNvPr id="133" name="フローチャート: 判断 132">
          <a:extLst>
            <a:ext uri="{FF2B5EF4-FFF2-40B4-BE49-F238E27FC236}">
              <a16:creationId xmlns:a16="http://schemas.microsoft.com/office/drawing/2014/main" id="{EE3DF05A-85C9-43F7-8406-867E86A1CE75}"/>
            </a:ext>
          </a:extLst>
        </xdr:cNvPr>
        <xdr:cNvSpPr/>
      </xdr:nvSpPr>
      <xdr:spPr>
        <a:xfrm>
          <a:off x="13293725" y="48666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146685</xdr:rowOff>
    </xdr:from>
    <xdr:to>
      <xdr:col>72</xdr:col>
      <xdr:colOff>123825</xdr:colOff>
      <xdr:row>30</xdr:row>
      <xdr:rowOff>76835</xdr:rowOff>
    </xdr:to>
    <xdr:sp macro="" textlink="">
      <xdr:nvSpPr>
        <xdr:cNvPr id="134" name="フローチャート: 判断 133">
          <a:extLst>
            <a:ext uri="{FF2B5EF4-FFF2-40B4-BE49-F238E27FC236}">
              <a16:creationId xmlns:a16="http://schemas.microsoft.com/office/drawing/2014/main" id="{A1D50EC9-7116-43CD-8AA6-D0770D5598A7}"/>
            </a:ext>
          </a:extLst>
        </xdr:cNvPr>
        <xdr:cNvSpPr/>
      </xdr:nvSpPr>
      <xdr:spPr>
        <a:xfrm>
          <a:off x="12646025" y="48393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147955</xdr:rowOff>
    </xdr:from>
    <xdr:to>
      <xdr:col>68</xdr:col>
      <xdr:colOff>123825</xdr:colOff>
      <xdr:row>31</xdr:row>
      <xdr:rowOff>78105</xdr:rowOff>
    </xdr:to>
    <xdr:sp macro="" textlink="">
      <xdr:nvSpPr>
        <xdr:cNvPr id="135" name="フローチャート: 判断 134">
          <a:extLst>
            <a:ext uri="{FF2B5EF4-FFF2-40B4-BE49-F238E27FC236}">
              <a16:creationId xmlns:a16="http://schemas.microsoft.com/office/drawing/2014/main" id="{FD11FA8D-DB2D-40A7-9AB8-CD5FCD7B7AC4}"/>
            </a:ext>
          </a:extLst>
        </xdr:cNvPr>
        <xdr:cNvSpPr/>
      </xdr:nvSpPr>
      <xdr:spPr>
        <a:xfrm>
          <a:off x="11960225" y="50025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34290</xdr:rowOff>
    </xdr:from>
    <xdr:to>
      <xdr:col>64</xdr:col>
      <xdr:colOff>123825</xdr:colOff>
      <xdr:row>31</xdr:row>
      <xdr:rowOff>135890</xdr:rowOff>
    </xdr:to>
    <xdr:sp macro="" textlink="">
      <xdr:nvSpPr>
        <xdr:cNvPr id="136" name="フローチャート: 判断 135">
          <a:extLst>
            <a:ext uri="{FF2B5EF4-FFF2-40B4-BE49-F238E27FC236}">
              <a16:creationId xmlns:a16="http://schemas.microsoft.com/office/drawing/2014/main" id="{150166A8-F3B7-4285-836A-D161485FB534}"/>
            </a:ext>
          </a:extLst>
        </xdr:cNvPr>
        <xdr:cNvSpPr/>
      </xdr:nvSpPr>
      <xdr:spPr>
        <a:xfrm>
          <a:off x="11274425" y="5050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7620</xdr:rowOff>
    </xdr:from>
    <xdr:to>
      <xdr:col>60</xdr:col>
      <xdr:colOff>123825</xdr:colOff>
      <xdr:row>31</xdr:row>
      <xdr:rowOff>109220</xdr:rowOff>
    </xdr:to>
    <xdr:sp macro="" textlink="">
      <xdr:nvSpPr>
        <xdr:cNvPr id="137" name="フローチャート: 判断 136">
          <a:extLst>
            <a:ext uri="{FF2B5EF4-FFF2-40B4-BE49-F238E27FC236}">
              <a16:creationId xmlns:a16="http://schemas.microsoft.com/office/drawing/2014/main" id="{6005DE12-53E5-49C9-993A-36B5034EA1CB}"/>
            </a:ext>
          </a:extLst>
        </xdr:cNvPr>
        <xdr:cNvSpPr/>
      </xdr:nvSpPr>
      <xdr:spPr>
        <a:xfrm>
          <a:off x="10588625" y="5030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8" name="テキスト ボックス 137">
          <a:extLst>
            <a:ext uri="{FF2B5EF4-FFF2-40B4-BE49-F238E27FC236}">
              <a16:creationId xmlns:a16="http://schemas.microsoft.com/office/drawing/2014/main" id="{78CB6663-8B6F-4B2A-8337-8CFF857D2011}"/>
            </a:ext>
          </a:extLst>
        </xdr:cNvPr>
        <xdr:cNvSpPr txBox="1"/>
      </xdr:nvSpPr>
      <xdr:spPr>
        <a:xfrm>
          <a:off x="13169900"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9" name="テキスト ボックス 138">
          <a:extLst>
            <a:ext uri="{FF2B5EF4-FFF2-40B4-BE49-F238E27FC236}">
              <a16:creationId xmlns:a16="http://schemas.microsoft.com/office/drawing/2014/main" id="{48D8396F-6CCA-4ACC-B345-7D91BD2E60A1}"/>
            </a:ext>
          </a:extLst>
        </xdr:cNvPr>
        <xdr:cNvSpPr txBox="1"/>
      </xdr:nvSpPr>
      <xdr:spPr>
        <a:xfrm>
          <a:off x="125317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0" name="テキスト ボックス 139">
          <a:extLst>
            <a:ext uri="{FF2B5EF4-FFF2-40B4-BE49-F238E27FC236}">
              <a16:creationId xmlns:a16="http://schemas.microsoft.com/office/drawing/2014/main" id="{EC2A06E0-C25D-4FEC-BD89-8A7A38869619}"/>
            </a:ext>
          </a:extLst>
        </xdr:cNvPr>
        <xdr:cNvSpPr txBox="1"/>
      </xdr:nvSpPr>
      <xdr:spPr>
        <a:xfrm>
          <a:off x="118459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570BCB79-4B90-424F-BDF8-AAEB16E61C20}"/>
            </a:ext>
          </a:extLst>
        </xdr:cNvPr>
        <xdr:cNvSpPr txBox="1"/>
      </xdr:nvSpPr>
      <xdr:spPr>
        <a:xfrm>
          <a:off x="111601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C53587DD-862B-41AC-A8CF-8C9E27164EC6}"/>
            </a:ext>
          </a:extLst>
        </xdr:cNvPr>
        <xdr:cNvSpPr txBox="1"/>
      </xdr:nvSpPr>
      <xdr:spPr>
        <a:xfrm>
          <a:off x="104743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86995</xdr:rowOff>
    </xdr:from>
    <xdr:to>
      <xdr:col>76</xdr:col>
      <xdr:colOff>73025</xdr:colOff>
      <xdr:row>31</xdr:row>
      <xdr:rowOff>17780</xdr:rowOff>
    </xdr:to>
    <xdr:sp macro="" textlink="">
      <xdr:nvSpPr>
        <xdr:cNvPr id="143" name="楕円 142">
          <a:extLst>
            <a:ext uri="{FF2B5EF4-FFF2-40B4-BE49-F238E27FC236}">
              <a16:creationId xmlns:a16="http://schemas.microsoft.com/office/drawing/2014/main" id="{E67A8DE4-9941-4373-9B79-6F9D87D05FC8}"/>
            </a:ext>
          </a:extLst>
        </xdr:cNvPr>
        <xdr:cNvSpPr/>
      </xdr:nvSpPr>
      <xdr:spPr>
        <a:xfrm>
          <a:off x="13293725" y="494157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65405</xdr:rowOff>
    </xdr:from>
    <xdr:ext cx="469265" cy="258445"/>
    <xdr:sp macro="" textlink="">
      <xdr:nvSpPr>
        <xdr:cNvPr id="144" name="債務償還比率該当値テキスト">
          <a:extLst>
            <a:ext uri="{FF2B5EF4-FFF2-40B4-BE49-F238E27FC236}">
              <a16:creationId xmlns:a16="http://schemas.microsoft.com/office/drawing/2014/main" id="{B96C857F-EAF6-4879-ACE5-558273106C5F}"/>
            </a:ext>
          </a:extLst>
        </xdr:cNvPr>
        <xdr:cNvSpPr txBox="1"/>
      </xdr:nvSpPr>
      <xdr:spPr>
        <a:xfrm>
          <a:off x="13379450" y="4926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40640</xdr:rowOff>
    </xdr:from>
    <xdr:to>
      <xdr:col>72</xdr:col>
      <xdr:colOff>123825</xdr:colOff>
      <xdr:row>30</xdr:row>
      <xdr:rowOff>142240</xdr:rowOff>
    </xdr:to>
    <xdr:sp macro="" textlink="">
      <xdr:nvSpPr>
        <xdr:cNvPr id="145" name="楕円 144">
          <a:extLst>
            <a:ext uri="{FF2B5EF4-FFF2-40B4-BE49-F238E27FC236}">
              <a16:creationId xmlns:a16="http://schemas.microsoft.com/office/drawing/2014/main" id="{0940C222-ABEA-426A-A21B-F91EC6C81112}"/>
            </a:ext>
          </a:extLst>
        </xdr:cNvPr>
        <xdr:cNvSpPr/>
      </xdr:nvSpPr>
      <xdr:spPr>
        <a:xfrm>
          <a:off x="12646025" y="48983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91440</xdr:rowOff>
    </xdr:from>
    <xdr:to>
      <xdr:col>76</xdr:col>
      <xdr:colOff>22225</xdr:colOff>
      <xdr:row>30</xdr:row>
      <xdr:rowOff>137795</xdr:rowOff>
    </xdr:to>
    <xdr:cxnSp macro="">
      <xdr:nvCxnSpPr>
        <xdr:cNvPr id="146" name="直線コネクタ 145">
          <a:extLst>
            <a:ext uri="{FF2B5EF4-FFF2-40B4-BE49-F238E27FC236}">
              <a16:creationId xmlns:a16="http://schemas.microsoft.com/office/drawing/2014/main" id="{032D0B1E-9AEF-4CAA-B53E-DC2D6952E8DE}"/>
            </a:ext>
          </a:extLst>
        </xdr:cNvPr>
        <xdr:cNvCxnSpPr/>
      </xdr:nvCxnSpPr>
      <xdr:spPr>
        <a:xfrm>
          <a:off x="12693650" y="4946015"/>
          <a:ext cx="63817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55245</xdr:rowOff>
    </xdr:from>
    <xdr:to>
      <xdr:col>68</xdr:col>
      <xdr:colOff>123825</xdr:colOff>
      <xdr:row>31</xdr:row>
      <xdr:rowOff>156845</xdr:rowOff>
    </xdr:to>
    <xdr:sp macro="" textlink="">
      <xdr:nvSpPr>
        <xdr:cNvPr id="147" name="楕円 146">
          <a:extLst>
            <a:ext uri="{FF2B5EF4-FFF2-40B4-BE49-F238E27FC236}">
              <a16:creationId xmlns:a16="http://schemas.microsoft.com/office/drawing/2014/main" id="{CAEBDDE8-DEDE-49E2-A440-5F9B844240EE}"/>
            </a:ext>
          </a:extLst>
        </xdr:cNvPr>
        <xdr:cNvSpPr/>
      </xdr:nvSpPr>
      <xdr:spPr>
        <a:xfrm>
          <a:off x="11960225" y="50749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91440</xdr:rowOff>
    </xdr:from>
    <xdr:to>
      <xdr:col>72</xdr:col>
      <xdr:colOff>73025</xdr:colOff>
      <xdr:row>31</xdr:row>
      <xdr:rowOff>106045</xdr:rowOff>
    </xdr:to>
    <xdr:cxnSp macro="">
      <xdr:nvCxnSpPr>
        <xdr:cNvPr id="148" name="直線コネクタ 147">
          <a:extLst>
            <a:ext uri="{FF2B5EF4-FFF2-40B4-BE49-F238E27FC236}">
              <a16:creationId xmlns:a16="http://schemas.microsoft.com/office/drawing/2014/main" id="{09068318-64D1-4FD6-85E4-65BF9E92C16E}"/>
            </a:ext>
          </a:extLst>
        </xdr:cNvPr>
        <xdr:cNvCxnSpPr/>
      </xdr:nvCxnSpPr>
      <xdr:spPr>
        <a:xfrm flipV="1">
          <a:off x="12007850" y="4946015"/>
          <a:ext cx="6858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69215</xdr:rowOff>
    </xdr:from>
    <xdr:to>
      <xdr:col>64</xdr:col>
      <xdr:colOff>123825</xdr:colOff>
      <xdr:row>31</xdr:row>
      <xdr:rowOff>170815</xdr:rowOff>
    </xdr:to>
    <xdr:sp macro="" textlink="">
      <xdr:nvSpPr>
        <xdr:cNvPr id="149" name="楕円 148">
          <a:extLst>
            <a:ext uri="{FF2B5EF4-FFF2-40B4-BE49-F238E27FC236}">
              <a16:creationId xmlns:a16="http://schemas.microsoft.com/office/drawing/2014/main" id="{57A3F6BF-195A-4B65-9C7A-62AC0EB5522A}"/>
            </a:ext>
          </a:extLst>
        </xdr:cNvPr>
        <xdr:cNvSpPr/>
      </xdr:nvSpPr>
      <xdr:spPr>
        <a:xfrm>
          <a:off x="11274425" y="5085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106045</xdr:rowOff>
    </xdr:from>
    <xdr:to>
      <xdr:col>68</xdr:col>
      <xdr:colOff>73025</xdr:colOff>
      <xdr:row>31</xdr:row>
      <xdr:rowOff>120650</xdr:rowOff>
    </xdr:to>
    <xdr:cxnSp macro="">
      <xdr:nvCxnSpPr>
        <xdr:cNvPr id="150" name="直線コネクタ 149">
          <a:extLst>
            <a:ext uri="{FF2B5EF4-FFF2-40B4-BE49-F238E27FC236}">
              <a16:creationId xmlns:a16="http://schemas.microsoft.com/office/drawing/2014/main" id="{B5206C23-DFB1-4115-9E5C-32FE6A8BA06F}"/>
            </a:ext>
          </a:extLst>
        </xdr:cNvPr>
        <xdr:cNvCxnSpPr/>
      </xdr:nvCxnSpPr>
      <xdr:spPr>
        <a:xfrm flipV="1">
          <a:off x="11322050" y="5122545"/>
          <a:ext cx="685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121920</xdr:rowOff>
    </xdr:from>
    <xdr:to>
      <xdr:col>60</xdr:col>
      <xdr:colOff>123825</xdr:colOff>
      <xdr:row>32</xdr:row>
      <xdr:rowOff>52070</xdr:rowOff>
    </xdr:to>
    <xdr:sp macro="" textlink="">
      <xdr:nvSpPr>
        <xdr:cNvPr id="151" name="楕円 150">
          <a:extLst>
            <a:ext uri="{FF2B5EF4-FFF2-40B4-BE49-F238E27FC236}">
              <a16:creationId xmlns:a16="http://schemas.microsoft.com/office/drawing/2014/main" id="{7CDB138A-333C-4594-B364-23B97D0242D4}"/>
            </a:ext>
          </a:extLst>
        </xdr:cNvPr>
        <xdr:cNvSpPr/>
      </xdr:nvSpPr>
      <xdr:spPr>
        <a:xfrm>
          <a:off x="10588625" y="51447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120650</xdr:rowOff>
    </xdr:from>
    <xdr:to>
      <xdr:col>64</xdr:col>
      <xdr:colOff>73025</xdr:colOff>
      <xdr:row>32</xdr:row>
      <xdr:rowOff>1270</xdr:rowOff>
    </xdr:to>
    <xdr:cxnSp macro="">
      <xdr:nvCxnSpPr>
        <xdr:cNvPr id="152" name="直線コネクタ 151">
          <a:extLst>
            <a:ext uri="{FF2B5EF4-FFF2-40B4-BE49-F238E27FC236}">
              <a16:creationId xmlns:a16="http://schemas.microsoft.com/office/drawing/2014/main" id="{D7C07B01-5D56-40E8-9EB2-0C487B770AD2}"/>
            </a:ext>
          </a:extLst>
        </xdr:cNvPr>
        <xdr:cNvCxnSpPr/>
      </xdr:nvCxnSpPr>
      <xdr:spPr>
        <a:xfrm flipV="1">
          <a:off x="10636250" y="5143500"/>
          <a:ext cx="685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93345</xdr:rowOff>
    </xdr:from>
    <xdr:ext cx="469265" cy="259080"/>
    <xdr:sp macro="" textlink="">
      <xdr:nvSpPr>
        <xdr:cNvPr id="153" name="n_1aveValue債務償還比率">
          <a:extLst>
            <a:ext uri="{FF2B5EF4-FFF2-40B4-BE49-F238E27FC236}">
              <a16:creationId xmlns:a16="http://schemas.microsoft.com/office/drawing/2014/main" id="{2595672E-8380-4EEB-B2A5-4112856358F4}"/>
            </a:ext>
          </a:extLst>
        </xdr:cNvPr>
        <xdr:cNvSpPr txBox="1"/>
      </xdr:nvSpPr>
      <xdr:spPr>
        <a:xfrm>
          <a:off x="12465050" y="4627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94615</xdr:rowOff>
    </xdr:from>
    <xdr:ext cx="469265" cy="259080"/>
    <xdr:sp macro="" textlink="">
      <xdr:nvSpPr>
        <xdr:cNvPr id="154" name="n_2aveValue債務償還比率">
          <a:extLst>
            <a:ext uri="{FF2B5EF4-FFF2-40B4-BE49-F238E27FC236}">
              <a16:creationId xmlns:a16="http://schemas.microsoft.com/office/drawing/2014/main" id="{547E3191-14DD-47FA-B6EA-0E0472D08EB4}"/>
            </a:ext>
          </a:extLst>
        </xdr:cNvPr>
        <xdr:cNvSpPr txBox="1"/>
      </xdr:nvSpPr>
      <xdr:spPr>
        <a:xfrm>
          <a:off x="11788775" y="4790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152400</xdr:rowOff>
    </xdr:from>
    <xdr:ext cx="469265" cy="259080"/>
    <xdr:sp macro="" textlink="">
      <xdr:nvSpPr>
        <xdr:cNvPr id="155" name="n_3aveValue債務償還比率">
          <a:extLst>
            <a:ext uri="{FF2B5EF4-FFF2-40B4-BE49-F238E27FC236}">
              <a16:creationId xmlns:a16="http://schemas.microsoft.com/office/drawing/2014/main" id="{1347503E-57EF-401A-81AA-E30FDA0AA532}"/>
            </a:ext>
          </a:extLst>
        </xdr:cNvPr>
        <xdr:cNvSpPr txBox="1"/>
      </xdr:nvSpPr>
      <xdr:spPr>
        <a:xfrm>
          <a:off x="11102975" y="4848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125730</xdr:rowOff>
    </xdr:from>
    <xdr:ext cx="469265" cy="259080"/>
    <xdr:sp macro="" textlink="">
      <xdr:nvSpPr>
        <xdr:cNvPr id="156" name="n_4aveValue債務償還比率">
          <a:extLst>
            <a:ext uri="{FF2B5EF4-FFF2-40B4-BE49-F238E27FC236}">
              <a16:creationId xmlns:a16="http://schemas.microsoft.com/office/drawing/2014/main" id="{29104346-5EFF-48CA-B0A0-506F95697C3A}"/>
            </a:ext>
          </a:extLst>
        </xdr:cNvPr>
        <xdr:cNvSpPr txBox="1"/>
      </xdr:nvSpPr>
      <xdr:spPr>
        <a:xfrm>
          <a:off x="10417175" y="4818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133350</xdr:rowOff>
    </xdr:from>
    <xdr:ext cx="469265" cy="258445"/>
    <xdr:sp macro="" textlink="">
      <xdr:nvSpPr>
        <xdr:cNvPr id="157" name="n_1mainValue債務償還比率">
          <a:extLst>
            <a:ext uri="{FF2B5EF4-FFF2-40B4-BE49-F238E27FC236}">
              <a16:creationId xmlns:a16="http://schemas.microsoft.com/office/drawing/2014/main" id="{2CCDFEA6-EFBF-4ACC-8DA1-9D39CD5D0074}"/>
            </a:ext>
          </a:extLst>
        </xdr:cNvPr>
        <xdr:cNvSpPr txBox="1"/>
      </xdr:nvSpPr>
      <xdr:spPr>
        <a:xfrm>
          <a:off x="12465050" y="4991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147955</xdr:rowOff>
    </xdr:from>
    <xdr:ext cx="469265" cy="258445"/>
    <xdr:sp macro="" textlink="">
      <xdr:nvSpPr>
        <xdr:cNvPr id="158" name="n_2mainValue債務償還比率">
          <a:extLst>
            <a:ext uri="{FF2B5EF4-FFF2-40B4-BE49-F238E27FC236}">
              <a16:creationId xmlns:a16="http://schemas.microsoft.com/office/drawing/2014/main" id="{798AE554-87C3-4E78-9BA9-07362B73CA0E}"/>
            </a:ext>
          </a:extLst>
        </xdr:cNvPr>
        <xdr:cNvSpPr txBox="1"/>
      </xdr:nvSpPr>
      <xdr:spPr>
        <a:xfrm>
          <a:off x="11788775" y="516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161925</xdr:rowOff>
    </xdr:from>
    <xdr:ext cx="469265" cy="259080"/>
    <xdr:sp macro="" textlink="">
      <xdr:nvSpPr>
        <xdr:cNvPr id="159" name="n_3mainValue債務償還比率">
          <a:extLst>
            <a:ext uri="{FF2B5EF4-FFF2-40B4-BE49-F238E27FC236}">
              <a16:creationId xmlns:a16="http://schemas.microsoft.com/office/drawing/2014/main" id="{5524379F-A441-4F59-88E2-7B1D0D9D1815}"/>
            </a:ext>
          </a:extLst>
        </xdr:cNvPr>
        <xdr:cNvSpPr txBox="1"/>
      </xdr:nvSpPr>
      <xdr:spPr>
        <a:xfrm>
          <a:off x="11102975" y="5178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43180</xdr:rowOff>
    </xdr:from>
    <xdr:ext cx="469265" cy="258445"/>
    <xdr:sp macro="" textlink="">
      <xdr:nvSpPr>
        <xdr:cNvPr id="160" name="n_4mainValue債務償還比率">
          <a:extLst>
            <a:ext uri="{FF2B5EF4-FFF2-40B4-BE49-F238E27FC236}">
              <a16:creationId xmlns:a16="http://schemas.microsoft.com/office/drawing/2014/main" id="{85E973F8-0757-4A2C-A052-EB423E8332BE}"/>
            </a:ext>
          </a:extLst>
        </xdr:cNvPr>
        <xdr:cNvSpPr txBox="1"/>
      </xdr:nvSpPr>
      <xdr:spPr>
        <a:xfrm>
          <a:off x="10417175" y="5227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FF8FA24-0394-426D-8BA7-71C9A4ACA09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BE7072F0-CA1E-4806-B0DA-E053236D68B2}"/>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3" name="テキスト ボックス 162">
          <a:extLst>
            <a:ext uri="{FF2B5EF4-FFF2-40B4-BE49-F238E27FC236}">
              <a16:creationId xmlns:a16="http://schemas.microsoft.com/office/drawing/2014/main" id="{DF82E46E-E4CE-4935-8912-F877A343C610}"/>
            </a:ext>
          </a:extLst>
        </xdr:cNvPr>
        <xdr:cNvSpPr txBox="1"/>
      </xdr:nvSpPr>
      <xdr:spPr>
        <a:xfrm>
          <a:off x="835025" y="70294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4" name="テキスト ボックス 163">
          <a:extLst>
            <a:ext uri="{FF2B5EF4-FFF2-40B4-BE49-F238E27FC236}">
              <a16:creationId xmlns:a16="http://schemas.microsoft.com/office/drawing/2014/main" id="{2D3265C1-3308-40C0-B421-FF6F64B6223E}"/>
            </a:ext>
          </a:extLst>
        </xdr:cNvPr>
        <xdr:cNvSpPr txBox="1"/>
      </xdr:nvSpPr>
      <xdr:spPr>
        <a:xfrm>
          <a:off x="6302375" y="95535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5" name="テキスト ボックス 164">
          <a:extLst>
            <a:ext uri="{FF2B5EF4-FFF2-40B4-BE49-F238E27FC236}">
              <a16:creationId xmlns:a16="http://schemas.microsoft.com/office/drawing/2014/main" id="{4C10E2F6-27F5-47E4-97D0-6784A6B5009E}"/>
            </a:ext>
          </a:extLst>
        </xdr:cNvPr>
        <xdr:cNvSpPr txBox="1"/>
      </xdr:nvSpPr>
      <xdr:spPr>
        <a:xfrm>
          <a:off x="835025" y="105511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6" name="テキスト ボックス 165">
          <a:extLst>
            <a:ext uri="{FF2B5EF4-FFF2-40B4-BE49-F238E27FC236}">
              <a16:creationId xmlns:a16="http://schemas.microsoft.com/office/drawing/2014/main" id="{38604A68-1538-4EB0-B154-9BCB2073F388}"/>
            </a:ext>
          </a:extLst>
        </xdr:cNvPr>
        <xdr:cNvSpPr txBox="1"/>
      </xdr:nvSpPr>
      <xdr:spPr>
        <a:xfrm>
          <a:off x="6302375" y="131603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5D060A-E181-49E9-98AB-C353581EC0A5}"/>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954DCC-1AC6-4D1D-9702-A5398DC39C2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7A0228-7A30-4E99-B982-C6502EC418F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0CAA67-643C-4EC9-81FA-F6B1312AEE0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D22E8B-82A9-41CA-9EFF-E839153A143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056E76-C374-455D-8C38-82E11B3A716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34BB74-79A5-4AA1-B950-1380315D28A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8F6018-465D-40B8-8C06-D14E86DC278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E0A368-AB83-49F0-A3D1-909649FB5B59}"/>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3D7216-C1C5-42EB-82EE-8EC915173F61}"/>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B30E41-AC58-4C86-8C00-1B227963513F}"/>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59360E-A186-476F-B3D2-A8C95CD7985A}"/>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B9ABB5-76D2-4359-BF5B-70C5B18566DE}"/>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D0BA9C-2CBF-4BB5-B1A8-13713C148D10}"/>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7F7DC0-0042-48F5-A0F1-A1BDD23CD4AE}"/>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7CA7B98-F519-4D3F-80D5-ACAC74B2D015}"/>
            </a:ext>
          </a:extLst>
        </xdr:cNvPr>
        <xdr:cNvSpPr/>
      </xdr:nvSpPr>
      <xdr:spPr>
        <a:xfrm>
          <a:off x="6467475" y="16192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C4BD40-5C43-4971-9FE2-4DA0A51854B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3F2120-6D43-4CCC-8611-30CF4BEB9184}"/>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E6710A-0775-4F1A-A40A-D62D66FCE71A}"/>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636D42-649A-475F-82E7-131E30F957F6}"/>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CAEDCC-7FDE-4B8F-8874-F46FBBFA3829}"/>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F1AE30-E614-45E2-B803-65211505D4B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3785ED-FF97-4E0E-9B69-FE1FDE9541E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3069CF-DCE2-4B26-916A-B26FD16AC55B}"/>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3FE51E-D0CD-4958-846F-C2971D47EFAC}"/>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896F51-5E87-47C0-A951-C17737652B7B}"/>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1A6FE7-F0EF-4D12-A9BF-CA0AE200E5A6}"/>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DE700EA6-DCCA-43A4-9B7C-9448EBD1E8BB}"/>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D35B038-06DB-460C-89A3-6C9CF46E7175}"/>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C0263580-3C65-48D1-8075-8B86A8302184}"/>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52F86E93-0517-4F99-B3EA-9A7734ACD80B}"/>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945EAD-1B26-4969-A404-FC673F1796E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A6C48C-2166-44EA-B439-F5643D428915}"/>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3E08B7-F8A9-488F-94CA-19ACB9752E1F}"/>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1B347F-9565-4264-B0C5-F8025A11B199}"/>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20EC51-5AED-4D74-88DF-844E75B88822}"/>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DDE20E-3697-4427-BE68-FED609B4696B}"/>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D692B7-D86E-47C5-AAA4-33E0AE5C40E0}"/>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1EC297-62D5-4B18-BDD8-646DC689358A}"/>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702B0204-CAC9-4675-878B-1CE6B19B6394}"/>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769B87-E329-4AC3-B0EA-9A289BDFDDFD}"/>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45661008-066A-4D00-99F0-4C7338BF5355}"/>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B65124A-53B1-4544-A291-7A056ABF8196}"/>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D0523766-9677-42D5-B584-6081B067102B}"/>
            </a:ext>
          </a:extLst>
        </xdr:cNvPr>
        <xdr:cNvSpPr txBox="1"/>
      </xdr:nvSpPr>
      <xdr:spPr>
        <a:xfrm>
          <a:off x="2787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41FC86-D242-4AF0-8337-26442158463E}"/>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0A4DA0F8-BC1C-48DE-85D1-168BF97E7D18}"/>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8E2052-FDA8-4CCC-8662-32B377CCB813}"/>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9D8231DB-EBBC-4810-BFCB-9030E99E7F69}"/>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5BD849F-025D-4221-B46D-B3E045DC2D7F}"/>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6CC6137A-9794-470E-BD69-BEE6B0B957A5}"/>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A1E1359-290B-40EE-B281-C079543E1098}"/>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74BDA877-84E4-4107-9570-22AC8E2F6FBC}"/>
            </a:ext>
          </a:extLst>
        </xdr:cNvPr>
        <xdr:cNvSpPr txBox="1"/>
      </xdr:nvSpPr>
      <xdr:spPr>
        <a:xfrm>
          <a:off x="339725"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435806-8CDD-42C9-98CD-DD54F5EBBD75}"/>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38720BD0-B3D1-449C-BD31-E1B6ED92D43B}"/>
            </a:ext>
          </a:extLst>
        </xdr:cNvPr>
        <xdr:cNvSpPr txBox="1"/>
      </xdr:nvSpPr>
      <xdr:spPr>
        <a:xfrm>
          <a:off x="387985" y="49028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9DA0E65-D434-403C-825D-B1E89E89BB5E}"/>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143510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31BAF96-57D8-48CA-8077-D4846DBD2A90}"/>
            </a:ext>
          </a:extLst>
        </xdr:cNvPr>
        <xdr:cNvCxnSpPr/>
      </xdr:nvCxnSpPr>
      <xdr:spPr>
        <a:xfrm flipV="1">
          <a:off x="4180840" y="5483860"/>
          <a:ext cx="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道路】&#10;有形固定資産減価償却率最小値テキスト">
          <a:extLst>
            <a:ext uri="{FF2B5EF4-FFF2-40B4-BE49-F238E27FC236}">
              <a16:creationId xmlns:a16="http://schemas.microsoft.com/office/drawing/2014/main" id="{BE745158-0F8D-473D-A660-7438C5B44F8C}"/>
            </a:ext>
          </a:extLst>
        </xdr:cNvPr>
        <xdr:cNvSpPr txBox="1"/>
      </xdr:nvSpPr>
      <xdr:spPr>
        <a:xfrm>
          <a:off x="4219575" y="683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9B709157-4D7F-441D-A409-345E14387800}"/>
            </a:ext>
          </a:extLst>
        </xdr:cNvPr>
        <xdr:cNvCxnSpPr/>
      </xdr:nvCxnSpPr>
      <xdr:spPr>
        <a:xfrm>
          <a:off x="4105275" y="6831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89535</xdr:rowOff>
    </xdr:from>
    <xdr:ext cx="405130" cy="258445"/>
    <xdr:sp macro="" textlink="">
      <xdr:nvSpPr>
        <xdr:cNvPr id="60" name="【道路】&#10;有形固定資産減価償却率最大値テキスト">
          <a:extLst>
            <a:ext uri="{FF2B5EF4-FFF2-40B4-BE49-F238E27FC236}">
              <a16:creationId xmlns:a16="http://schemas.microsoft.com/office/drawing/2014/main" id="{777CC555-FDE3-4E55-AEDB-E22AC476C131}"/>
            </a:ext>
          </a:extLst>
        </xdr:cNvPr>
        <xdr:cNvSpPr txBox="1"/>
      </xdr:nvSpPr>
      <xdr:spPr>
        <a:xfrm>
          <a:off x="4219575" y="5267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143510</xdr:rowOff>
    </xdr:from>
    <xdr:to>
      <xdr:col>24</xdr:col>
      <xdr:colOff>152400</xdr:colOff>
      <xdr:row>33</xdr:row>
      <xdr:rowOff>143510</xdr:rowOff>
    </xdr:to>
    <xdr:cxnSp macro="">
      <xdr:nvCxnSpPr>
        <xdr:cNvPr id="61" name="直線コネクタ 60">
          <a:extLst>
            <a:ext uri="{FF2B5EF4-FFF2-40B4-BE49-F238E27FC236}">
              <a16:creationId xmlns:a16="http://schemas.microsoft.com/office/drawing/2014/main" id="{7BEB934B-6D3D-4BFC-B77C-089C5B97B2EC}"/>
            </a:ext>
          </a:extLst>
        </xdr:cNvPr>
        <xdr:cNvCxnSpPr/>
      </xdr:nvCxnSpPr>
      <xdr:spPr>
        <a:xfrm>
          <a:off x="4105275" y="5483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22860</xdr:rowOff>
    </xdr:from>
    <xdr:ext cx="405130" cy="259080"/>
    <xdr:sp macro="" textlink="">
      <xdr:nvSpPr>
        <xdr:cNvPr id="62" name="【道路】&#10;有形固定資産減価償却率平均値テキスト">
          <a:extLst>
            <a:ext uri="{FF2B5EF4-FFF2-40B4-BE49-F238E27FC236}">
              <a16:creationId xmlns:a16="http://schemas.microsoft.com/office/drawing/2014/main" id="{70974527-A4EA-4C95-8B25-E202975391BB}"/>
            </a:ext>
          </a:extLst>
        </xdr:cNvPr>
        <xdr:cNvSpPr txBox="1"/>
      </xdr:nvSpPr>
      <xdr:spPr>
        <a:xfrm>
          <a:off x="4219575" y="61791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D287B782-3195-4B93-95C7-F1EAD6DF0BD7}"/>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4993D1F-F5A8-470F-A7F3-2D93524EFA27}"/>
            </a:ext>
          </a:extLst>
        </xdr:cNvPr>
        <xdr:cNvSpPr/>
      </xdr:nvSpPr>
      <xdr:spPr>
        <a:xfrm>
          <a:off x="3381375" y="6164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98579FEB-70DC-41FE-A5D4-147C2770D593}"/>
            </a:ext>
          </a:extLst>
        </xdr:cNvPr>
        <xdr:cNvSpPr/>
      </xdr:nvSpPr>
      <xdr:spPr>
        <a:xfrm>
          <a:off x="2571750" y="6125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F70EA0E7-3633-4E55-B32D-A5094E91ED47}"/>
            </a:ext>
          </a:extLst>
        </xdr:cNvPr>
        <xdr:cNvSpPr/>
      </xdr:nvSpPr>
      <xdr:spPr>
        <a:xfrm>
          <a:off x="1781175" y="6104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D905DE35-DED0-4E89-811A-0C549D495301}"/>
            </a:ext>
          </a:extLst>
        </xdr:cNvPr>
        <xdr:cNvSpPr/>
      </xdr:nvSpPr>
      <xdr:spPr>
        <a:xfrm>
          <a:off x="981075" y="6093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A94247B1-615C-4395-95D9-CD47F2C1D253}"/>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6A2F652-1D92-4B68-B000-CE42473DB5DF}"/>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D1E78B7-AD1C-4774-A4F0-B13A97D634DB}"/>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D7645E3A-CED5-4446-8235-BE663D0D8943}"/>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4C3AD6AD-9BB3-40BA-BD3C-4DBA2BF6CB85}"/>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3" name="楕円 72">
          <a:extLst>
            <a:ext uri="{FF2B5EF4-FFF2-40B4-BE49-F238E27FC236}">
              <a16:creationId xmlns:a16="http://schemas.microsoft.com/office/drawing/2014/main" id="{919C6D73-C127-4E8D-9985-D5771B6FB8BE}"/>
            </a:ext>
          </a:extLst>
        </xdr:cNvPr>
        <xdr:cNvSpPr/>
      </xdr:nvSpPr>
      <xdr:spPr>
        <a:xfrm>
          <a:off x="4124325" y="60280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59690</xdr:rowOff>
    </xdr:from>
    <xdr:ext cx="405130" cy="259080"/>
    <xdr:sp macro="" textlink="">
      <xdr:nvSpPr>
        <xdr:cNvPr id="74" name="【道路】&#10;有形固定資産減価償却率該当値テキスト">
          <a:extLst>
            <a:ext uri="{FF2B5EF4-FFF2-40B4-BE49-F238E27FC236}">
              <a16:creationId xmlns:a16="http://schemas.microsoft.com/office/drawing/2014/main" id="{973A7F95-1159-4D65-A13A-A573EC751A55}"/>
            </a:ext>
          </a:extLst>
        </xdr:cNvPr>
        <xdr:cNvSpPr txBox="1"/>
      </xdr:nvSpPr>
      <xdr:spPr>
        <a:xfrm>
          <a:off x="4219575" y="588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a:extLst>
            <a:ext uri="{FF2B5EF4-FFF2-40B4-BE49-F238E27FC236}">
              <a16:creationId xmlns:a16="http://schemas.microsoft.com/office/drawing/2014/main" id="{CC0C0B9A-5DCC-49DE-9ACB-78174F175D2F}"/>
            </a:ext>
          </a:extLst>
        </xdr:cNvPr>
        <xdr:cNvSpPr/>
      </xdr:nvSpPr>
      <xdr:spPr>
        <a:xfrm>
          <a:off x="3381375" y="59937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87630</xdr:rowOff>
    </xdr:to>
    <xdr:cxnSp macro="">
      <xdr:nvCxnSpPr>
        <xdr:cNvPr id="76" name="直線コネクタ 75">
          <a:extLst>
            <a:ext uri="{FF2B5EF4-FFF2-40B4-BE49-F238E27FC236}">
              <a16:creationId xmlns:a16="http://schemas.microsoft.com/office/drawing/2014/main" id="{44F15466-A94E-464A-A8BB-B0087338C019}"/>
            </a:ext>
          </a:extLst>
        </xdr:cNvPr>
        <xdr:cNvCxnSpPr/>
      </xdr:nvCxnSpPr>
      <xdr:spPr>
        <a:xfrm>
          <a:off x="3429000" y="6041390"/>
          <a:ext cx="7524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7" name="楕円 76">
          <a:extLst>
            <a:ext uri="{FF2B5EF4-FFF2-40B4-BE49-F238E27FC236}">
              <a16:creationId xmlns:a16="http://schemas.microsoft.com/office/drawing/2014/main" id="{ADB967B5-A5C6-4225-B8D3-B8BDBFA5FE0C}"/>
            </a:ext>
          </a:extLst>
        </xdr:cNvPr>
        <xdr:cNvSpPr/>
      </xdr:nvSpPr>
      <xdr:spPr>
        <a:xfrm>
          <a:off x="2571750"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53340</xdr:rowOff>
    </xdr:to>
    <xdr:cxnSp macro="">
      <xdr:nvCxnSpPr>
        <xdr:cNvPr id="78" name="直線コネクタ 77">
          <a:extLst>
            <a:ext uri="{FF2B5EF4-FFF2-40B4-BE49-F238E27FC236}">
              <a16:creationId xmlns:a16="http://schemas.microsoft.com/office/drawing/2014/main" id="{7DCDD6FC-8711-4573-9F3E-0F471C4BB685}"/>
            </a:ext>
          </a:extLst>
        </xdr:cNvPr>
        <xdr:cNvCxnSpPr/>
      </xdr:nvCxnSpPr>
      <xdr:spPr>
        <a:xfrm>
          <a:off x="2619375" y="601027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9" name="楕円 78">
          <a:extLst>
            <a:ext uri="{FF2B5EF4-FFF2-40B4-BE49-F238E27FC236}">
              <a16:creationId xmlns:a16="http://schemas.microsoft.com/office/drawing/2014/main" id="{D1243276-FF18-468D-A9F7-89915B996994}"/>
            </a:ext>
          </a:extLst>
        </xdr:cNvPr>
        <xdr:cNvSpPr/>
      </xdr:nvSpPr>
      <xdr:spPr>
        <a:xfrm>
          <a:off x="17811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19050</xdr:rowOff>
    </xdr:to>
    <xdr:cxnSp macro="">
      <xdr:nvCxnSpPr>
        <xdr:cNvPr id="80" name="直線コネクタ 79">
          <a:extLst>
            <a:ext uri="{FF2B5EF4-FFF2-40B4-BE49-F238E27FC236}">
              <a16:creationId xmlns:a16="http://schemas.microsoft.com/office/drawing/2014/main" id="{1EDAF50C-F88A-45FB-8041-23251D1CEA91}"/>
            </a:ext>
          </a:extLst>
        </xdr:cNvPr>
        <xdr:cNvCxnSpPr/>
      </xdr:nvCxnSpPr>
      <xdr:spPr>
        <a:xfrm>
          <a:off x="1828800" y="5981700"/>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65405</xdr:rowOff>
    </xdr:from>
    <xdr:to>
      <xdr:col>6</xdr:col>
      <xdr:colOff>38100</xdr:colOff>
      <xdr:row>36</xdr:row>
      <xdr:rowOff>167005</xdr:rowOff>
    </xdr:to>
    <xdr:sp macro="" textlink="">
      <xdr:nvSpPr>
        <xdr:cNvPr id="81" name="楕円 80">
          <a:extLst>
            <a:ext uri="{FF2B5EF4-FFF2-40B4-BE49-F238E27FC236}">
              <a16:creationId xmlns:a16="http://schemas.microsoft.com/office/drawing/2014/main" id="{106C6A80-1CAC-4954-AFA5-F8B2B4D4C915}"/>
            </a:ext>
          </a:extLst>
        </xdr:cNvPr>
        <xdr:cNvSpPr/>
      </xdr:nvSpPr>
      <xdr:spPr>
        <a:xfrm>
          <a:off x="981075" y="5897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116205</xdr:rowOff>
    </xdr:from>
    <xdr:to>
      <xdr:col>10</xdr:col>
      <xdr:colOff>114300</xdr:colOff>
      <xdr:row>36</xdr:row>
      <xdr:rowOff>152400</xdr:rowOff>
    </xdr:to>
    <xdr:cxnSp macro="">
      <xdr:nvCxnSpPr>
        <xdr:cNvPr id="82" name="直線コネクタ 81">
          <a:extLst>
            <a:ext uri="{FF2B5EF4-FFF2-40B4-BE49-F238E27FC236}">
              <a16:creationId xmlns:a16="http://schemas.microsoft.com/office/drawing/2014/main" id="{CCD84071-E93F-4EB8-A41A-445D93B9A802}"/>
            </a:ext>
          </a:extLst>
        </xdr:cNvPr>
        <xdr:cNvCxnSpPr/>
      </xdr:nvCxnSpPr>
      <xdr:spPr>
        <a:xfrm>
          <a:off x="1028700" y="594550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100965</xdr:rowOff>
    </xdr:from>
    <xdr:ext cx="405130" cy="258445"/>
    <xdr:sp macro="" textlink="">
      <xdr:nvSpPr>
        <xdr:cNvPr id="83" name="n_1aveValue【道路】&#10;有形固定資産減価償却率">
          <a:extLst>
            <a:ext uri="{FF2B5EF4-FFF2-40B4-BE49-F238E27FC236}">
              <a16:creationId xmlns:a16="http://schemas.microsoft.com/office/drawing/2014/main" id="{6F48A3D5-E37E-4001-BB46-5382AE86B7F5}"/>
            </a:ext>
          </a:extLst>
        </xdr:cNvPr>
        <xdr:cNvSpPr txBox="1"/>
      </xdr:nvSpPr>
      <xdr:spPr>
        <a:xfrm>
          <a:off x="3239135" y="6257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55245</xdr:rowOff>
    </xdr:from>
    <xdr:ext cx="404495" cy="258445"/>
    <xdr:sp macro="" textlink="">
      <xdr:nvSpPr>
        <xdr:cNvPr id="84" name="n_2aveValue【道路】&#10;有形固定資産減価償却率">
          <a:extLst>
            <a:ext uri="{FF2B5EF4-FFF2-40B4-BE49-F238E27FC236}">
              <a16:creationId xmlns:a16="http://schemas.microsoft.com/office/drawing/2014/main" id="{4C04582A-30ED-41EB-81EF-D1D451E92466}"/>
            </a:ext>
          </a:extLst>
        </xdr:cNvPr>
        <xdr:cNvSpPr txBox="1"/>
      </xdr:nvSpPr>
      <xdr:spPr>
        <a:xfrm>
          <a:off x="2439035" y="6208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34290</xdr:rowOff>
    </xdr:from>
    <xdr:ext cx="404495" cy="259080"/>
    <xdr:sp macro="" textlink="">
      <xdr:nvSpPr>
        <xdr:cNvPr id="85" name="n_3aveValue【道路】&#10;有形固定資産減価償却率">
          <a:extLst>
            <a:ext uri="{FF2B5EF4-FFF2-40B4-BE49-F238E27FC236}">
              <a16:creationId xmlns:a16="http://schemas.microsoft.com/office/drawing/2014/main" id="{BFF846CE-0DFE-438E-8C96-985DB8B3FC23}"/>
            </a:ext>
          </a:extLst>
        </xdr:cNvPr>
        <xdr:cNvSpPr txBox="1"/>
      </xdr:nvSpPr>
      <xdr:spPr>
        <a:xfrm>
          <a:off x="1648460" y="6184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26670</xdr:rowOff>
    </xdr:from>
    <xdr:ext cx="404495" cy="259080"/>
    <xdr:sp macro="" textlink="">
      <xdr:nvSpPr>
        <xdr:cNvPr id="86" name="n_4aveValue【道路】&#10;有形固定資産減価償却率">
          <a:extLst>
            <a:ext uri="{FF2B5EF4-FFF2-40B4-BE49-F238E27FC236}">
              <a16:creationId xmlns:a16="http://schemas.microsoft.com/office/drawing/2014/main" id="{B2040C1B-7BC0-456A-A80A-DEBC0C03DDD9}"/>
            </a:ext>
          </a:extLst>
        </xdr:cNvPr>
        <xdr:cNvSpPr txBox="1"/>
      </xdr:nvSpPr>
      <xdr:spPr>
        <a:xfrm>
          <a:off x="848360" y="6182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120650</xdr:rowOff>
    </xdr:from>
    <xdr:ext cx="405130" cy="258445"/>
    <xdr:sp macro="" textlink="">
      <xdr:nvSpPr>
        <xdr:cNvPr id="87" name="n_1mainValue【道路】&#10;有形固定資産減価償却率">
          <a:extLst>
            <a:ext uri="{FF2B5EF4-FFF2-40B4-BE49-F238E27FC236}">
              <a16:creationId xmlns:a16="http://schemas.microsoft.com/office/drawing/2014/main" id="{9653EC66-5383-4D4B-B89B-2649098DCFE9}"/>
            </a:ext>
          </a:extLst>
        </xdr:cNvPr>
        <xdr:cNvSpPr txBox="1"/>
      </xdr:nvSpPr>
      <xdr:spPr>
        <a:xfrm>
          <a:off x="3239135" y="5791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86360</xdr:rowOff>
    </xdr:from>
    <xdr:ext cx="404495" cy="258445"/>
    <xdr:sp macro="" textlink="">
      <xdr:nvSpPr>
        <xdr:cNvPr id="88" name="n_2mainValue【道路】&#10;有形固定資産減価償却率">
          <a:extLst>
            <a:ext uri="{FF2B5EF4-FFF2-40B4-BE49-F238E27FC236}">
              <a16:creationId xmlns:a16="http://schemas.microsoft.com/office/drawing/2014/main" id="{C7BCD319-1D3B-46F4-9A5A-72DE020A17BD}"/>
            </a:ext>
          </a:extLst>
        </xdr:cNvPr>
        <xdr:cNvSpPr txBox="1"/>
      </xdr:nvSpPr>
      <xdr:spPr>
        <a:xfrm>
          <a:off x="2439035" y="5750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48260</xdr:rowOff>
    </xdr:from>
    <xdr:ext cx="404495" cy="259080"/>
    <xdr:sp macro="" textlink="">
      <xdr:nvSpPr>
        <xdr:cNvPr id="89" name="n_3mainValue【道路】&#10;有形固定資産減価償却率">
          <a:extLst>
            <a:ext uri="{FF2B5EF4-FFF2-40B4-BE49-F238E27FC236}">
              <a16:creationId xmlns:a16="http://schemas.microsoft.com/office/drawing/2014/main" id="{8A2B1754-3C7B-4AA3-AAD5-D896FC7D3455}"/>
            </a:ext>
          </a:extLst>
        </xdr:cNvPr>
        <xdr:cNvSpPr txBox="1"/>
      </xdr:nvSpPr>
      <xdr:spPr>
        <a:xfrm>
          <a:off x="1648460" y="5712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12065</xdr:rowOff>
    </xdr:from>
    <xdr:ext cx="404495" cy="259080"/>
    <xdr:sp macro="" textlink="">
      <xdr:nvSpPr>
        <xdr:cNvPr id="90" name="n_4mainValue【道路】&#10;有形固定資産減価償却率">
          <a:extLst>
            <a:ext uri="{FF2B5EF4-FFF2-40B4-BE49-F238E27FC236}">
              <a16:creationId xmlns:a16="http://schemas.microsoft.com/office/drawing/2014/main" id="{CCA3DCCA-F989-4735-BC98-A0426242CB84}"/>
            </a:ext>
          </a:extLst>
        </xdr:cNvPr>
        <xdr:cNvSpPr txBox="1"/>
      </xdr:nvSpPr>
      <xdr:spPr>
        <a:xfrm>
          <a:off x="848360" y="5676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0C8C285-0B57-479B-B896-6C19EE6DA15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2BA2039-814B-4377-815F-D01500D81DE8}"/>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F49F739-6841-4EAA-9AF7-B24ABD106723}"/>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48CD3CC-0B0A-4CA0-94C0-290F625129BF}"/>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48C0FB9-684D-48E3-B13D-E460FE843303}"/>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38D2FB1-D7FB-4DE6-914B-80E7E87FBD20}"/>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2ED9176-86B5-4ABA-AF9A-9AF7CE48D6A8}"/>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528CFBA-04F1-4A13-AE85-B64FB8579F77}"/>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E7CA308F-D05B-4C95-90A1-3CBD1F061A0D}"/>
            </a:ext>
          </a:extLst>
        </xdr:cNvPr>
        <xdr:cNvSpPr txBox="1"/>
      </xdr:nvSpPr>
      <xdr:spPr>
        <a:xfrm>
          <a:off x="5915025" y="485775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F57109C-83C8-4E65-971D-A225FE717B6D}"/>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C5F99C3-F31A-41C3-89D4-FE353BCB34BC}"/>
            </a:ext>
          </a:extLst>
        </xdr:cNvPr>
        <xdr:cNvCxnSpPr/>
      </xdr:nvCxnSpPr>
      <xdr:spPr>
        <a:xfrm>
          <a:off x="5953125" y="6772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2" name="テキスト ボックス 101">
          <a:extLst>
            <a:ext uri="{FF2B5EF4-FFF2-40B4-BE49-F238E27FC236}">
              <a16:creationId xmlns:a16="http://schemas.microsoft.com/office/drawing/2014/main" id="{347F3F4C-0C98-49AA-B7C9-96EDB1223C96}"/>
            </a:ext>
          </a:extLst>
        </xdr:cNvPr>
        <xdr:cNvSpPr txBox="1"/>
      </xdr:nvSpPr>
      <xdr:spPr>
        <a:xfrm>
          <a:off x="5527040" y="663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9E8AE4B-16B1-4E76-BB7F-55A220CE30A9}"/>
            </a:ext>
          </a:extLst>
        </xdr:cNvPr>
        <xdr:cNvCxnSpPr/>
      </xdr:nvCxnSpPr>
      <xdr:spPr>
        <a:xfrm>
          <a:off x="5953125" y="6334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a:extLst>
            <a:ext uri="{FF2B5EF4-FFF2-40B4-BE49-F238E27FC236}">
              <a16:creationId xmlns:a16="http://schemas.microsoft.com/office/drawing/2014/main" id="{5BC6DD3D-E624-4121-8C09-8B166B238083}"/>
            </a:ext>
          </a:extLst>
        </xdr:cNvPr>
        <xdr:cNvSpPr txBox="1"/>
      </xdr:nvSpPr>
      <xdr:spPr>
        <a:xfrm>
          <a:off x="5478780" y="6198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A9D9BAD-A5FA-4C9B-A947-7B3DB2499C51}"/>
            </a:ext>
          </a:extLst>
        </xdr:cNvPr>
        <xdr:cNvCxnSpPr/>
      </xdr:nvCxnSpPr>
      <xdr:spPr>
        <a:xfrm>
          <a:off x="5953125" y="590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995" cy="259080"/>
    <xdr:sp macro="" textlink="">
      <xdr:nvSpPr>
        <xdr:cNvPr id="106" name="テキスト ボックス 105">
          <a:extLst>
            <a:ext uri="{FF2B5EF4-FFF2-40B4-BE49-F238E27FC236}">
              <a16:creationId xmlns:a16="http://schemas.microsoft.com/office/drawing/2014/main" id="{37F2EFB2-E26A-4AA2-9699-D137EDECE30B}"/>
            </a:ext>
          </a:extLst>
        </xdr:cNvPr>
        <xdr:cNvSpPr txBox="1"/>
      </xdr:nvSpPr>
      <xdr:spPr>
        <a:xfrm>
          <a:off x="5420995" y="5769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6054FF4-C38E-49F3-AF14-529F3E671F3B}"/>
            </a:ext>
          </a:extLst>
        </xdr:cNvPr>
        <xdr:cNvCxnSpPr/>
      </xdr:nvCxnSpPr>
      <xdr:spPr>
        <a:xfrm>
          <a:off x="5953125" y="5476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995" cy="259080"/>
    <xdr:sp macro="" textlink="">
      <xdr:nvSpPr>
        <xdr:cNvPr id="108" name="テキスト ボックス 107">
          <a:extLst>
            <a:ext uri="{FF2B5EF4-FFF2-40B4-BE49-F238E27FC236}">
              <a16:creationId xmlns:a16="http://schemas.microsoft.com/office/drawing/2014/main" id="{2B35B26C-C427-40EF-AC89-80F9C12A1511}"/>
            </a:ext>
          </a:extLst>
        </xdr:cNvPr>
        <xdr:cNvSpPr txBox="1"/>
      </xdr:nvSpPr>
      <xdr:spPr>
        <a:xfrm>
          <a:off x="5420995" y="53409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996E26D-129A-48FC-9893-38A17ED7AA14}"/>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0" name="テキスト ボックス 109">
          <a:extLst>
            <a:ext uri="{FF2B5EF4-FFF2-40B4-BE49-F238E27FC236}">
              <a16:creationId xmlns:a16="http://schemas.microsoft.com/office/drawing/2014/main" id="{92A720A8-E541-418D-BB23-0231E29242A7}"/>
            </a:ext>
          </a:extLst>
        </xdr:cNvPr>
        <xdr:cNvSpPr txBox="1"/>
      </xdr:nvSpPr>
      <xdr:spPr>
        <a:xfrm>
          <a:off x="5420995" y="490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1B266A8-1A96-4B3B-ACE0-1A9014F0027B}"/>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129540</xdr:rowOff>
    </xdr:to>
    <xdr:cxnSp macro="">
      <xdr:nvCxnSpPr>
        <xdr:cNvPr id="112" name="直線コネクタ 111">
          <a:extLst>
            <a:ext uri="{FF2B5EF4-FFF2-40B4-BE49-F238E27FC236}">
              <a16:creationId xmlns:a16="http://schemas.microsoft.com/office/drawing/2014/main" id="{D6AB8A28-C9C7-46E2-B73E-D2D21478DAC3}"/>
            </a:ext>
          </a:extLst>
        </xdr:cNvPr>
        <xdr:cNvCxnSpPr/>
      </xdr:nvCxnSpPr>
      <xdr:spPr>
        <a:xfrm flipV="1">
          <a:off x="9429115" y="538162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9900" cy="258445"/>
    <xdr:sp macro="" textlink="">
      <xdr:nvSpPr>
        <xdr:cNvPr id="113" name="【道路】&#10;一人当たり延長最小値テキスト">
          <a:extLst>
            <a:ext uri="{FF2B5EF4-FFF2-40B4-BE49-F238E27FC236}">
              <a16:creationId xmlns:a16="http://schemas.microsoft.com/office/drawing/2014/main" id="{0E1532AC-0B2C-4C08-A477-830AB7190CD1}"/>
            </a:ext>
          </a:extLst>
        </xdr:cNvPr>
        <xdr:cNvSpPr txBox="1"/>
      </xdr:nvSpPr>
      <xdr:spPr>
        <a:xfrm>
          <a:off x="9467850" y="6772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129540</xdr:rowOff>
    </xdr:from>
    <xdr:to>
      <xdr:col>55</xdr:col>
      <xdr:colOff>88900</xdr:colOff>
      <xdr:row>41</xdr:row>
      <xdr:rowOff>129540</xdr:rowOff>
    </xdr:to>
    <xdr:cxnSp macro="">
      <xdr:nvCxnSpPr>
        <xdr:cNvPr id="114" name="直線コネクタ 113">
          <a:extLst>
            <a:ext uri="{FF2B5EF4-FFF2-40B4-BE49-F238E27FC236}">
              <a16:creationId xmlns:a16="http://schemas.microsoft.com/office/drawing/2014/main" id="{5899FB25-2133-428E-B621-660DDC91D4FC}"/>
            </a:ext>
          </a:extLst>
        </xdr:cNvPr>
        <xdr:cNvCxnSpPr/>
      </xdr:nvCxnSpPr>
      <xdr:spPr>
        <a:xfrm>
          <a:off x="9363075" y="67652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156210</xdr:rowOff>
    </xdr:from>
    <xdr:ext cx="598805" cy="258445"/>
    <xdr:sp macro="" textlink="">
      <xdr:nvSpPr>
        <xdr:cNvPr id="115" name="【道路】&#10;一人当たり延長最大値テキスト">
          <a:extLst>
            <a:ext uri="{FF2B5EF4-FFF2-40B4-BE49-F238E27FC236}">
              <a16:creationId xmlns:a16="http://schemas.microsoft.com/office/drawing/2014/main" id="{70CFAF8F-B897-48EB-8463-1123F628E2D3}"/>
            </a:ext>
          </a:extLst>
        </xdr:cNvPr>
        <xdr:cNvSpPr txBox="1"/>
      </xdr:nvSpPr>
      <xdr:spPr>
        <a:xfrm>
          <a:off x="9467850" y="51790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a:extLst>
            <a:ext uri="{FF2B5EF4-FFF2-40B4-BE49-F238E27FC236}">
              <a16:creationId xmlns:a16="http://schemas.microsoft.com/office/drawing/2014/main" id="{62DE3DEF-315A-4619-903D-499E7CEF045C}"/>
            </a:ext>
          </a:extLst>
        </xdr:cNvPr>
        <xdr:cNvCxnSpPr/>
      </xdr:nvCxnSpPr>
      <xdr:spPr>
        <a:xfrm>
          <a:off x="9363075" y="53816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15240</xdr:rowOff>
    </xdr:from>
    <xdr:ext cx="534670" cy="259080"/>
    <xdr:sp macro="" textlink="">
      <xdr:nvSpPr>
        <xdr:cNvPr id="117" name="【道路】&#10;一人当たり延長平均値テキスト">
          <a:extLst>
            <a:ext uri="{FF2B5EF4-FFF2-40B4-BE49-F238E27FC236}">
              <a16:creationId xmlns:a16="http://schemas.microsoft.com/office/drawing/2014/main" id="{DA54B187-E8D4-4CF1-931A-EB0369B6A0BC}"/>
            </a:ext>
          </a:extLst>
        </xdr:cNvPr>
        <xdr:cNvSpPr txBox="1"/>
      </xdr:nvSpPr>
      <xdr:spPr>
        <a:xfrm>
          <a:off x="9467850" y="632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163830</xdr:rowOff>
    </xdr:from>
    <xdr:to>
      <xdr:col>55</xdr:col>
      <xdr:colOff>50800</xdr:colOff>
      <xdr:row>40</xdr:row>
      <xdr:rowOff>93980</xdr:rowOff>
    </xdr:to>
    <xdr:sp macro="" textlink="">
      <xdr:nvSpPr>
        <xdr:cNvPr id="118" name="フローチャート: 判断 117">
          <a:extLst>
            <a:ext uri="{FF2B5EF4-FFF2-40B4-BE49-F238E27FC236}">
              <a16:creationId xmlns:a16="http://schemas.microsoft.com/office/drawing/2014/main" id="{FB303775-9E5B-4E74-9B46-279CE180158E}"/>
            </a:ext>
          </a:extLst>
        </xdr:cNvPr>
        <xdr:cNvSpPr/>
      </xdr:nvSpPr>
      <xdr:spPr>
        <a:xfrm>
          <a:off x="9401175" y="64757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170180</xdr:rowOff>
    </xdr:from>
    <xdr:to>
      <xdr:col>50</xdr:col>
      <xdr:colOff>165100</xdr:colOff>
      <xdr:row>40</xdr:row>
      <xdr:rowOff>100330</xdr:rowOff>
    </xdr:to>
    <xdr:sp macro="" textlink="">
      <xdr:nvSpPr>
        <xdr:cNvPr id="119" name="フローチャート: 判断 118">
          <a:extLst>
            <a:ext uri="{FF2B5EF4-FFF2-40B4-BE49-F238E27FC236}">
              <a16:creationId xmlns:a16="http://schemas.microsoft.com/office/drawing/2014/main" id="{5FC21522-92A3-48FA-AA7D-644C1A9CAD9E}"/>
            </a:ext>
          </a:extLst>
        </xdr:cNvPr>
        <xdr:cNvSpPr/>
      </xdr:nvSpPr>
      <xdr:spPr>
        <a:xfrm>
          <a:off x="8639175" y="6475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14605</xdr:rowOff>
    </xdr:from>
    <xdr:to>
      <xdr:col>46</xdr:col>
      <xdr:colOff>38100</xdr:colOff>
      <xdr:row>40</xdr:row>
      <xdr:rowOff>116205</xdr:rowOff>
    </xdr:to>
    <xdr:sp macro="" textlink="">
      <xdr:nvSpPr>
        <xdr:cNvPr id="120" name="フローチャート: 判断 119">
          <a:extLst>
            <a:ext uri="{FF2B5EF4-FFF2-40B4-BE49-F238E27FC236}">
              <a16:creationId xmlns:a16="http://schemas.microsoft.com/office/drawing/2014/main" id="{69F9E564-6E2F-4DF4-8F86-77B4B7B27AC4}"/>
            </a:ext>
          </a:extLst>
        </xdr:cNvPr>
        <xdr:cNvSpPr/>
      </xdr:nvSpPr>
      <xdr:spPr>
        <a:xfrm>
          <a:off x="7839075" y="64884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19050</xdr:rowOff>
    </xdr:from>
    <xdr:to>
      <xdr:col>41</xdr:col>
      <xdr:colOff>101600</xdr:colOff>
      <xdr:row>40</xdr:row>
      <xdr:rowOff>120650</xdr:rowOff>
    </xdr:to>
    <xdr:sp macro="" textlink="">
      <xdr:nvSpPr>
        <xdr:cNvPr id="121" name="フローチャート: 判断 120">
          <a:extLst>
            <a:ext uri="{FF2B5EF4-FFF2-40B4-BE49-F238E27FC236}">
              <a16:creationId xmlns:a16="http://schemas.microsoft.com/office/drawing/2014/main" id="{41B0396E-8D27-42C6-A97A-6C4E8C3758D1}"/>
            </a:ext>
          </a:extLst>
        </xdr:cNvPr>
        <xdr:cNvSpPr/>
      </xdr:nvSpPr>
      <xdr:spPr>
        <a:xfrm>
          <a:off x="7029450" y="6496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26035</xdr:rowOff>
    </xdr:from>
    <xdr:to>
      <xdr:col>36</xdr:col>
      <xdr:colOff>165100</xdr:colOff>
      <xdr:row>40</xdr:row>
      <xdr:rowOff>127635</xdr:rowOff>
    </xdr:to>
    <xdr:sp macro="" textlink="">
      <xdr:nvSpPr>
        <xdr:cNvPr id="122" name="フローチャート: 判断 121">
          <a:extLst>
            <a:ext uri="{FF2B5EF4-FFF2-40B4-BE49-F238E27FC236}">
              <a16:creationId xmlns:a16="http://schemas.microsoft.com/office/drawing/2014/main" id="{762B277C-1CDF-4F43-81B4-5DA52EAF19C3}"/>
            </a:ext>
          </a:extLst>
        </xdr:cNvPr>
        <xdr:cNvSpPr/>
      </xdr:nvSpPr>
      <xdr:spPr>
        <a:xfrm>
          <a:off x="6238875" y="6506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EEA4C972-281B-4D43-AF8A-B6BA0CC9B792}"/>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C1C2DA27-9A79-4068-82A8-1E7DA04857A4}"/>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EA4A3F3A-5E96-47CD-AA53-D47A4FFC2607}"/>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EEE91D5D-26CC-4D59-9A7A-859867F26ACF}"/>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A74CF0F0-AD07-4A0D-943E-06D1529B69C6}"/>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54610</xdr:rowOff>
    </xdr:from>
    <xdr:to>
      <xdr:col>55</xdr:col>
      <xdr:colOff>50800</xdr:colOff>
      <xdr:row>40</xdr:row>
      <xdr:rowOff>156210</xdr:rowOff>
    </xdr:to>
    <xdr:sp macro="" textlink="">
      <xdr:nvSpPr>
        <xdr:cNvPr id="128" name="楕円 127">
          <a:extLst>
            <a:ext uri="{FF2B5EF4-FFF2-40B4-BE49-F238E27FC236}">
              <a16:creationId xmlns:a16="http://schemas.microsoft.com/office/drawing/2014/main" id="{87BFDA07-0196-40B6-812E-EDD7A9992E37}"/>
            </a:ext>
          </a:extLst>
        </xdr:cNvPr>
        <xdr:cNvSpPr/>
      </xdr:nvSpPr>
      <xdr:spPr>
        <a:xfrm>
          <a:off x="9401175" y="653161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33020</xdr:rowOff>
    </xdr:from>
    <xdr:ext cx="534670" cy="259080"/>
    <xdr:sp macro="" textlink="">
      <xdr:nvSpPr>
        <xdr:cNvPr id="129" name="【道路】&#10;一人当たり延長該当値テキスト">
          <a:extLst>
            <a:ext uri="{FF2B5EF4-FFF2-40B4-BE49-F238E27FC236}">
              <a16:creationId xmlns:a16="http://schemas.microsoft.com/office/drawing/2014/main" id="{5EC440F0-06BE-457A-BCA9-25F88F3DCB30}"/>
            </a:ext>
          </a:extLst>
        </xdr:cNvPr>
        <xdr:cNvSpPr txBox="1"/>
      </xdr:nvSpPr>
      <xdr:spPr>
        <a:xfrm>
          <a:off x="9467850" y="650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56515</xdr:rowOff>
    </xdr:from>
    <xdr:to>
      <xdr:col>50</xdr:col>
      <xdr:colOff>165100</xdr:colOff>
      <xdr:row>40</xdr:row>
      <xdr:rowOff>158115</xdr:rowOff>
    </xdr:to>
    <xdr:sp macro="" textlink="">
      <xdr:nvSpPr>
        <xdr:cNvPr id="130" name="楕円 129">
          <a:extLst>
            <a:ext uri="{FF2B5EF4-FFF2-40B4-BE49-F238E27FC236}">
              <a16:creationId xmlns:a16="http://schemas.microsoft.com/office/drawing/2014/main" id="{9DE51442-C8CD-4C0E-970C-D4BB87F8E691}"/>
            </a:ext>
          </a:extLst>
        </xdr:cNvPr>
        <xdr:cNvSpPr/>
      </xdr:nvSpPr>
      <xdr:spPr>
        <a:xfrm>
          <a:off x="8639175" y="65335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105410</xdr:rowOff>
    </xdr:from>
    <xdr:to>
      <xdr:col>55</xdr:col>
      <xdr:colOff>0</xdr:colOff>
      <xdr:row>40</xdr:row>
      <xdr:rowOff>107315</xdr:rowOff>
    </xdr:to>
    <xdr:cxnSp macro="">
      <xdr:nvCxnSpPr>
        <xdr:cNvPr id="131" name="直線コネクタ 130">
          <a:extLst>
            <a:ext uri="{FF2B5EF4-FFF2-40B4-BE49-F238E27FC236}">
              <a16:creationId xmlns:a16="http://schemas.microsoft.com/office/drawing/2014/main" id="{FC9156CB-54CD-42AE-A77C-286C0C629B33}"/>
            </a:ext>
          </a:extLst>
        </xdr:cNvPr>
        <xdr:cNvCxnSpPr/>
      </xdr:nvCxnSpPr>
      <xdr:spPr>
        <a:xfrm flipV="1">
          <a:off x="8686800" y="657923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57785</xdr:rowOff>
    </xdr:from>
    <xdr:to>
      <xdr:col>46</xdr:col>
      <xdr:colOff>38100</xdr:colOff>
      <xdr:row>40</xdr:row>
      <xdr:rowOff>159385</xdr:rowOff>
    </xdr:to>
    <xdr:sp macro="" textlink="">
      <xdr:nvSpPr>
        <xdr:cNvPr id="132" name="楕円 131">
          <a:extLst>
            <a:ext uri="{FF2B5EF4-FFF2-40B4-BE49-F238E27FC236}">
              <a16:creationId xmlns:a16="http://schemas.microsoft.com/office/drawing/2014/main" id="{5AEB586E-6C8D-4822-A75A-820F7BE4467F}"/>
            </a:ext>
          </a:extLst>
        </xdr:cNvPr>
        <xdr:cNvSpPr/>
      </xdr:nvSpPr>
      <xdr:spPr>
        <a:xfrm>
          <a:off x="7839075" y="65347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107315</xdr:rowOff>
    </xdr:from>
    <xdr:to>
      <xdr:col>50</xdr:col>
      <xdr:colOff>114300</xdr:colOff>
      <xdr:row>40</xdr:row>
      <xdr:rowOff>109220</xdr:rowOff>
    </xdr:to>
    <xdr:cxnSp macro="">
      <xdr:nvCxnSpPr>
        <xdr:cNvPr id="133" name="直線コネクタ 132">
          <a:extLst>
            <a:ext uri="{FF2B5EF4-FFF2-40B4-BE49-F238E27FC236}">
              <a16:creationId xmlns:a16="http://schemas.microsoft.com/office/drawing/2014/main" id="{11198A08-3970-489A-8BBC-6467823D36E0}"/>
            </a:ext>
          </a:extLst>
        </xdr:cNvPr>
        <xdr:cNvCxnSpPr/>
      </xdr:nvCxnSpPr>
      <xdr:spPr>
        <a:xfrm flipV="1">
          <a:off x="7886700" y="658114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60960</xdr:rowOff>
    </xdr:from>
    <xdr:to>
      <xdr:col>41</xdr:col>
      <xdr:colOff>101600</xdr:colOff>
      <xdr:row>40</xdr:row>
      <xdr:rowOff>162560</xdr:rowOff>
    </xdr:to>
    <xdr:sp macro="" textlink="">
      <xdr:nvSpPr>
        <xdr:cNvPr id="134" name="楕円 133">
          <a:extLst>
            <a:ext uri="{FF2B5EF4-FFF2-40B4-BE49-F238E27FC236}">
              <a16:creationId xmlns:a16="http://schemas.microsoft.com/office/drawing/2014/main" id="{BD2E9CA4-77FD-4904-B11B-50DB7F195B35}"/>
            </a:ext>
          </a:extLst>
        </xdr:cNvPr>
        <xdr:cNvSpPr/>
      </xdr:nvSpPr>
      <xdr:spPr>
        <a:xfrm>
          <a:off x="7029450" y="6541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109220</xdr:rowOff>
    </xdr:from>
    <xdr:to>
      <xdr:col>45</xdr:col>
      <xdr:colOff>177800</xdr:colOff>
      <xdr:row>40</xdr:row>
      <xdr:rowOff>111760</xdr:rowOff>
    </xdr:to>
    <xdr:cxnSp macro="">
      <xdr:nvCxnSpPr>
        <xdr:cNvPr id="135" name="直線コネクタ 134">
          <a:extLst>
            <a:ext uri="{FF2B5EF4-FFF2-40B4-BE49-F238E27FC236}">
              <a16:creationId xmlns:a16="http://schemas.microsoft.com/office/drawing/2014/main" id="{D9404A39-6DC4-459C-A305-CD9AC5997532}"/>
            </a:ext>
          </a:extLst>
        </xdr:cNvPr>
        <xdr:cNvCxnSpPr/>
      </xdr:nvCxnSpPr>
      <xdr:spPr>
        <a:xfrm flipV="1">
          <a:off x="7077075" y="658304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6" name="楕円 135">
          <a:extLst>
            <a:ext uri="{FF2B5EF4-FFF2-40B4-BE49-F238E27FC236}">
              <a16:creationId xmlns:a16="http://schemas.microsoft.com/office/drawing/2014/main" id="{FCAB5C77-C6E6-4E8B-9054-70CA680016E4}"/>
            </a:ext>
          </a:extLst>
        </xdr:cNvPr>
        <xdr:cNvSpPr/>
      </xdr:nvSpPr>
      <xdr:spPr>
        <a:xfrm>
          <a:off x="62388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111760</xdr:rowOff>
    </xdr:from>
    <xdr:to>
      <xdr:col>41</xdr:col>
      <xdr:colOff>50800</xdr:colOff>
      <xdr:row>40</xdr:row>
      <xdr:rowOff>114300</xdr:rowOff>
    </xdr:to>
    <xdr:cxnSp macro="">
      <xdr:nvCxnSpPr>
        <xdr:cNvPr id="137" name="直線コネクタ 136">
          <a:extLst>
            <a:ext uri="{FF2B5EF4-FFF2-40B4-BE49-F238E27FC236}">
              <a16:creationId xmlns:a16="http://schemas.microsoft.com/office/drawing/2014/main" id="{925619B4-AD04-4D1A-BDBC-58EE4814F0F4}"/>
            </a:ext>
          </a:extLst>
        </xdr:cNvPr>
        <xdr:cNvCxnSpPr/>
      </xdr:nvCxnSpPr>
      <xdr:spPr>
        <a:xfrm flipV="1">
          <a:off x="6286500" y="6588760"/>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116840</xdr:rowOff>
    </xdr:from>
    <xdr:ext cx="534670" cy="259080"/>
    <xdr:sp macro="" textlink="">
      <xdr:nvSpPr>
        <xdr:cNvPr id="138" name="n_1aveValue【道路】&#10;一人当たり延長">
          <a:extLst>
            <a:ext uri="{FF2B5EF4-FFF2-40B4-BE49-F238E27FC236}">
              <a16:creationId xmlns:a16="http://schemas.microsoft.com/office/drawing/2014/main" id="{B37EC3D1-5481-45B9-88F6-0A848BA78DA0}"/>
            </a:ext>
          </a:extLst>
        </xdr:cNvPr>
        <xdr:cNvSpPr txBox="1"/>
      </xdr:nvSpPr>
      <xdr:spPr>
        <a:xfrm>
          <a:off x="8428990" y="626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132715</xdr:rowOff>
    </xdr:from>
    <xdr:ext cx="534035" cy="258445"/>
    <xdr:sp macro="" textlink="">
      <xdr:nvSpPr>
        <xdr:cNvPr id="139" name="n_2aveValue【道路】&#10;一人当たり延長">
          <a:extLst>
            <a:ext uri="{FF2B5EF4-FFF2-40B4-BE49-F238E27FC236}">
              <a16:creationId xmlns:a16="http://schemas.microsoft.com/office/drawing/2014/main" id="{94EE2D48-4D74-4F17-A2E1-DC3B8C7558CA}"/>
            </a:ext>
          </a:extLst>
        </xdr:cNvPr>
        <xdr:cNvSpPr txBox="1"/>
      </xdr:nvSpPr>
      <xdr:spPr>
        <a:xfrm>
          <a:off x="7647940" y="6285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137160</xdr:rowOff>
    </xdr:from>
    <xdr:ext cx="534035" cy="259080"/>
    <xdr:sp macro="" textlink="">
      <xdr:nvSpPr>
        <xdr:cNvPr id="140" name="n_3aveValue【道路】&#10;一人当たり延長">
          <a:extLst>
            <a:ext uri="{FF2B5EF4-FFF2-40B4-BE49-F238E27FC236}">
              <a16:creationId xmlns:a16="http://schemas.microsoft.com/office/drawing/2014/main" id="{A69FD6F6-6974-4E06-99F0-2E577E4FC23E}"/>
            </a:ext>
          </a:extLst>
        </xdr:cNvPr>
        <xdr:cNvSpPr txBox="1"/>
      </xdr:nvSpPr>
      <xdr:spPr>
        <a:xfrm>
          <a:off x="6847840" y="6293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144145</xdr:rowOff>
    </xdr:from>
    <xdr:ext cx="534035" cy="258445"/>
    <xdr:sp macro="" textlink="">
      <xdr:nvSpPr>
        <xdr:cNvPr id="141" name="n_4aveValue【道路】&#10;一人当たり延長">
          <a:extLst>
            <a:ext uri="{FF2B5EF4-FFF2-40B4-BE49-F238E27FC236}">
              <a16:creationId xmlns:a16="http://schemas.microsoft.com/office/drawing/2014/main" id="{62E314AD-2B18-4C66-8772-F25335548C12}"/>
            </a:ext>
          </a:extLst>
        </xdr:cNvPr>
        <xdr:cNvSpPr txBox="1"/>
      </xdr:nvSpPr>
      <xdr:spPr>
        <a:xfrm>
          <a:off x="6038215" y="629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149225</xdr:rowOff>
    </xdr:from>
    <xdr:ext cx="534670" cy="259080"/>
    <xdr:sp macro="" textlink="">
      <xdr:nvSpPr>
        <xdr:cNvPr id="142" name="n_1mainValue【道路】&#10;一人当たり延長">
          <a:extLst>
            <a:ext uri="{FF2B5EF4-FFF2-40B4-BE49-F238E27FC236}">
              <a16:creationId xmlns:a16="http://schemas.microsoft.com/office/drawing/2014/main" id="{0F6C3B2E-B26E-42BC-9DF4-D3E57786B52F}"/>
            </a:ext>
          </a:extLst>
        </xdr:cNvPr>
        <xdr:cNvSpPr txBox="1"/>
      </xdr:nvSpPr>
      <xdr:spPr>
        <a:xfrm>
          <a:off x="8428990" y="6626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150495</xdr:rowOff>
    </xdr:from>
    <xdr:ext cx="534035" cy="259080"/>
    <xdr:sp macro="" textlink="">
      <xdr:nvSpPr>
        <xdr:cNvPr id="143" name="n_2mainValue【道路】&#10;一人当たり延長">
          <a:extLst>
            <a:ext uri="{FF2B5EF4-FFF2-40B4-BE49-F238E27FC236}">
              <a16:creationId xmlns:a16="http://schemas.microsoft.com/office/drawing/2014/main" id="{1D3C391B-ED3F-47EE-BE35-75A1B5A6E406}"/>
            </a:ext>
          </a:extLst>
        </xdr:cNvPr>
        <xdr:cNvSpPr txBox="1"/>
      </xdr:nvSpPr>
      <xdr:spPr>
        <a:xfrm>
          <a:off x="7647940" y="6627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153670</xdr:rowOff>
    </xdr:from>
    <xdr:ext cx="534035" cy="259080"/>
    <xdr:sp macro="" textlink="">
      <xdr:nvSpPr>
        <xdr:cNvPr id="144" name="n_3mainValue【道路】&#10;一人当たり延長">
          <a:extLst>
            <a:ext uri="{FF2B5EF4-FFF2-40B4-BE49-F238E27FC236}">
              <a16:creationId xmlns:a16="http://schemas.microsoft.com/office/drawing/2014/main" id="{F0F093C6-CEAD-46CC-A8FC-AA35A97935D9}"/>
            </a:ext>
          </a:extLst>
        </xdr:cNvPr>
        <xdr:cNvSpPr txBox="1"/>
      </xdr:nvSpPr>
      <xdr:spPr>
        <a:xfrm>
          <a:off x="6847840" y="663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156210</xdr:rowOff>
    </xdr:from>
    <xdr:ext cx="534035" cy="258445"/>
    <xdr:sp macro="" textlink="">
      <xdr:nvSpPr>
        <xdr:cNvPr id="145" name="n_4mainValue【道路】&#10;一人当たり延長">
          <a:extLst>
            <a:ext uri="{FF2B5EF4-FFF2-40B4-BE49-F238E27FC236}">
              <a16:creationId xmlns:a16="http://schemas.microsoft.com/office/drawing/2014/main" id="{A6724DB7-A93D-43CF-AC9F-07DE30F6C4A1}"/>
            </a:ext>
          </a:extLst>
        </xdr:cNvPr>
        <xdr:cNvSpPr txBox="1"/>
      </xdr:nvSpPr>
      <xdr:spPr>
        <a:xfrm>
          <a:off x="6038215" y="6636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974D302-E9BA-49D6-B490-C62F49EE071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33F17CF-ED70-4781-A93E-7B19C01A4BB3}"/>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DA5D022-D33D-4164-AA39-7573260E02BC}"/>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4FBED4E-996E-496F-8F35-9E8706331BD8}"/>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3794182-A53B-44F9-B3D8-06CDD2F30A38}"/>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E7221CC-5782-499E-B74F-398503DAFBDB}"/>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7F0042B-D90B-4CE6-97CF-4F9548D90F23}"/>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25B42C5-BD48-4D91-A2C7-1FD96314D396}"/>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4" name="テキスト ボックス 153">
          <a:extLst>
            <a:ext uri="{FF2B5EF4-FFF2-40B4-BE49-F238E27FC236}">
              <a16:creationId xmlns:a16="http://schemas.microsoft.com/office/drawing/2014/main" id="{A2CF25A7-5F09-4A03-9853-52DC684F2782}"/>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75C872E-0CF0-4744-A104-DD6DE7734A13}"/>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6" name="テキスト ボックス 155">
          <a:extLst>
            <a:ext uri="{FF2B5EF4-FFF2-40B4-BE49-F238E27FC236}">
              <a16:creationId xmlns:a16="http://schemas.microsoft.com/office/drawing/2014/main" id="{B4626168-A4CA-4E03-A971-6BF54735EEBC}"/>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46DAA288-5182-4234-8DEF-9B859A16F2D9}"/>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8" name="テキスト ボックス 157">
          <a:extLst>
            <a:ext uri="{FF2B5EF4-FFF2-40B4-BE49-F238E27FC236}">
              <a16:creationId xmlns:a16="http://schemas.microsoft.com/office/drawing/2014/main" id="{B7045530-BE87-4CF3-9FA2-D8A59A9A548A}"/>
            </a:ext>
          </a:extLst>
        </xdr:cNvPr>
        <xdr:cNvSpPr txBox="1"/>
      </xdr:nvSpPr>
      <xdr:spPr>
        <a:xfrm>
          <a:off x="2787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3B2B0B87-F942-4A10-B818-084AA78DE3C3}"/>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AC63C231-CF66-482F-81F3-B33B00A81697}"/>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5554EA2A-7D53-40F3-A13C-4F7E134DE051}"/>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2" name="テキスト ボックス 161">
          <a:extLst>
            <a:ext uri="{FF2B5EF4-FFF2-40B4-BE49-F238E27FC236}">
              <a16:creationId xmlns:a16="http://schemas.microsoft.com/office/drawing/2014/main" id="{C79B4B74-2DA9-4D74-8022-87FF791C8482}"/>
            </a:ext>
          </a:extLst>
        </xdr:cNvPr>
        <xdr:cNvSpPr txBox="1"/>
      </xdr:nvSpPr>
      <xdr:spPr>
        <a:xfrm>
          <a:off x="339725"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49738AD0-DE80-4236-B363-15C4B9A077A4}"/>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E4B76514-8469-49B1-9178-31546E5B5DD3}"/>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2FF2B2E9-B54E-4210-BF08-A910AE4A0A53}"/>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6" name="テキスト ボックス 165">
          <a:extLst>
            <a:ext uri="{FF2B5EF4-FFF2-40B4-BE49-F238E27FC236}">
              <a16:creationId xmlns:a16="http://schemas.microsoft.com/office/drawing/2014/main" id="{4BD02D00-A496-412A-AFA7-B826F3653E32}"/>
            </a:ext>
          </a:extLst>
        </xdr:cNvPr>
        <xdr:cNvSpPr txBox="1"/>
      </xdr:nvSpPr>
      <xdr:spPr>
        <a:xfrm>
          <a:off x="339725"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EABA4F79-DEF9-48A5-94BC-782AD0AF62BD}"/>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8" name="テキスト ボックス 167">
          <a:extLst>
            <a:ext uri="{FF2B5EF4-FFF2-40B4-BE49-F238E27FC236}">
              <a16:creationId xmlns:a16="http://schemas.microsoft.com/office/drawing/2014/main" id="{AC40E017-9B98-4450-838A-DDA5D219F192}"/>
            </a:ext>
          </a:extLst>
        </xdr:cNvPr>
        <xdr:cNvSpPr txBox="1"/>
      </xdr:nvSpPr>
      <xdr:spPr>
        <a:xfrm>
          <a:off x="387985" y="88106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7F5BD5A-0632-4667-B1E9-29C992A93D29}"/>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54E9A08-7FFE-4CEB-9CC7-035E805D6AE9}"/>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19685</xdr:rowOff>
    </xdr:to>
    <xdr:cxnSp macro="">
      <xdr:nvCxnSpPr>
        <xdr:cNvPr id="171" name="直線コネクタ 170">
          <a:extLst>
            <a:ext uri="{FF2B5EF4-FFF2-40B4-BE49-F238E27FC236}">
              <a16:creationId xmlns:a16="http://schemas.microsoft.com/office/drawing/2014/main" id="{DD269DCB-E181-4CCC-8BD8-2D68AE1D53C4}"/>
            </a:ext>
          </a:extLst>
        </xdr:cNvPr>
        <xdr:cNvCxnSpPr/>
      </xdr:nvCxnSpPr>
      <xdr:spPr>
        <a:xfrm flipV="1">
          <a:off x="4180840" y="9028430"/>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23495</xdr:rowOff>
    </xdr:from>
    <xdr:ext cx="405130" cy="259080"/>
    <xdr:sp macro="" textlink="">
      <xdr:nvSpPr>
        <xdr:cNvPr id="172" name="【橋りょう・トンネル】&#10;有形固定資産減価償却率最小値テキスト">
          <a:extLst>
            <a:ext uri="{FF2B5EF4-FFF2-40B4-BE49-F238E27FC236}">
              <a16:creationId xmlns:a16="http://schemas.microsoft.com/office/drawing/2014/main" id="{93C53167-374E-4C3F-A922-82279DD6A26E}"/>
            </a:ext>
          </a:extLst>
        </xdr:cNvPr>
        <xdr:cNvSpPr txBox="1"/>
      </xdr:nvSpPr>
      <xdr:spPr>
        <a:xfrm>
          <a:off x="4219575" y="1038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19685</xdr:rowOff>
    </xdr:from>
    <xdr:to>
      <xdr:col>24</xdr:col>
      <xdr:colOff>152400</xdr:colOff>
      <xdr:row>64</xdr:row>
      <xdr:rowOff>19685</xdr:rowOff>
    </xdr:to>
    <xdr:cxnSp macro="">
      <xdr:nvCxnSpPr>
        <xdr:cNvPr id="173" name="直線コネクタ 172">
          <a:extLst>
            <a:ext uri="{FF2B5EF4-FFF2-40B4-BE49-F238E27FC236}">
              <a16:creationId xmlns:a16="http://schemas.microsoft.com/office/drawing/2014/main" id="{E5F83289-9FA6-438C-9764-8F9FE6E40DC7}"/>
            </a:ext>
          </a:extLst>
        </xdr:cNvPr>
        <xdr:cNvCxnSpPr/>
      </xdr:nvCxnSpPr>
      <xdr:spPr>
        <a:xfrm>
          <a:off x="4105275" y="10382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72390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400B182E-73EA-492B-952D-B95657B44F91}"/>
            </a:ext>
          </a:extLst>
        </xdr:cNvPr>
        <xdr:cNvSpPr txBox="1"/>
      </xdr:nvSpPr>
      <xdr:spPr>
        <a:xfrm>
          <a:off x="4219575" y="8813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D6C3209F-FB1C-413A-AB54-1478132BE6AB}"/>
            </a:ext>
          </a:extLst>
        </xdr:cNvPr>
        <xdr:cNvCxnSpPr/>
      </xdr:nvCxnSpPr>
      <xdr:spPr>
        <a:xfrm>
          <a:off x="4105275" y="9028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149860</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FC2C69C0-7B6D-49AE-92C1-F016339828A7}"/>
            </a:ext>
          </a:extLst>
        </xdr:cNvPr>
        <xdr:cNvSpPr txBox="1"/>
      </xdr:nvSpPr>
      <xdr:spPr>
        <a:xfrm>
          <a:off x="4219575" y="98653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171450</xdr:rowOff>
    </xdr:from>
    <xdr:to>
      <xdr:col>24</xdr:col>
      <xdr:colOff>114300</xdr:colOff>
      <xdr:row>61</xdr:row>
      <xdr:rowOff>101600</xdr:rowOff>
    </xdr:to>
    <xdr:sp macro="" textlink="">
      <xdr:nvSpPr>
        <xdr:cNvPr id="177" name="フローチャート: 判断 176">
          <a:extLst>
            <a:ext uri="{FF2B5EF4-FFF2-40B4-BE49-F238E27FC236}">
              <a16:creationId xmlns:a16="http://schemas.microsoft.com/office/drawing/2014/main" id="{0111863B-08A6-449E-92B8-B0EB45FF8FC8}"/>
            </a:ext>
          </a:extLst>
        </xdr:cNvPr>
        <xdr:cNvSpPr/>
      </xdr:nvSpPr>
      <xdr:spPr>
        <a:xfrm>
          <a:off x="4124325" y="9877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148590</xdr:rowOff>
    </xdr:from>
    <xdr:to>
      <xdr:col>20</xdr:col>
      <xdr:colOff>38100</xdr:colOff>
      <xdr:row>61</xdr:row>
      <xdr:rowOff>78740</xdr:rowOff>
    </xdr:to>
    <xdr:sp macro="" textlink="">
      <xdr:nvSpPr>
        <xdr:cNvPr id="178" name="フローチャート: 判断 177">
          <a:extLst>
            <a:ext uri="{FF2B5EF4-FFF2-40B4-BE49-F238E27FC236}">
              <a16:creationId xmlns:a16="http://schemas.microsoft.com/office/drawing/2014/main" id="{452F001D-E4FA-482A-93F1-80DB1FB22FAA}"/>
            </a:ext>
          </a:extLst>
        </xdr:cNvPr>
        <xdr:cNvSpPr/>
      </xdr:nvSpPr>
      <xdr:spPr>
        <a:xfrm>
          <a:off x="3381375" y="9860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118745</xdr:rowOff>
    </xdr:from>
    <xdr:to>
      <xdr:col>15</xdr:col>
      <xdr:colOff>101600</xdr:colOff>
      <xdr:row>61</xdr:row>
      <xdr:rowOff>48895</xdr:rowOff>
    </xdr:to>
    <xdr:sp macro="" textlink="">
      <xdr:nvSpPr>
        <xdr:cNvPr id="179" name="フローチャート: 判断 178">
          <a:extLst>
            <a:ext uri="{FF2B5EF4-FFF2-40B4-BE49-F238E27FC236}">
              <a16:creationId xmlns:a16="http://schemas.microsoft.com/office/drawing/2014/main" id="{06C36D28-3F76-4DC8-BE76-06AED08C376B}"/>
            </a:ext>
          </a:extLst>
        </xdr:cNvPr>
        <xdr:cNvSpPr/>
      </xdr:nvSpPr>
      <xdr:spPr>
        <a:xfrm>
          <a:off x="2571750" y="98374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0" name="フローチャート: 判断 179">
          <a:extLst>
            <a:ext uri="{FF2B5EF4-FFF2-40B4-BE49-F238E27FC236}">
              <a16:creationId xmlns:a16="http://schemas.microsoft.com/office/drawing/2014/main" id="{06406A0C-D383-402A-A8BE-20D00F913A5A}"/>
            </a:ext>
          </a:extLst>
        </xdr:cNvPr>
        <xdr:cNvSpPr/>
      </xdr:nvSpPr>
      <xdr:spPr>
        <a:xfrm>
          <a:off x="1781175" y="9826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EC72A9D9-A893-4BC0-BFC7-40EB16EBCE3A}"/>
            </a:ext>
          </a:extLst>
        </xdr:cNvPr>
        <xdr:cNvSpPr/>
      </xdr:nvSpPr>
      <xdr:spPr>
        <a:xfrm>
          <a:off x="981075" y="9813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903138BF-5792-4B8F-A866-80E8996D1174}"/>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0E5EE8A1-B9CF-4403-962C-6E8EB4BB1FA6}"/>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90E900B1-A134-4D24-8E11-74FC6D53CB06}"/>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2A76E363-F691-41D0-A1DF-E12FF0D4CA6F}"/>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7C3179BD-8DE9-44D1-BDD5-02EF9F559D3A}"/>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106045</xdr:rowOff>
    </xdr:from>
    <xdr:to>
      <xdr:col>24</xdr:col>
      <xdr:colOff>114300</xdr:colOff>
      <xdr:row>61</xdr:row>
      <xdr:rowOff>36195</xdr:rowOff>
    </xdr:to>
    <xdr:sp macro="" textlink="">
      <xdr:nvSpPr>
        <xdr:cNvPr id="187" name="楕円 186">
          <a:extLst>
            <a:ext uri="{FF2B5EF4-FFF2-40B4-BE49-F238E27FC236}">
              <a16:creationId xmlns:a16="http://schemas.microsoft.com/office/drawing/2014/main" id="{FE3A1A8C-27B8-4CD8-BB56-73F1D7C7F0F2}"/>
            </a:ext>
          </a:extLst>
        </xdr:cNvPr>
        <xdr:cNvSpPr/>
      </xdr:nvSpPr>
      <xdr:spPr>
        <a:xfrm>
          <a:off x="4124325" y="9818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128905</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2FA3FEE1-23BD-4348-B19F-3FC0EC12E1C6}"/>
            </a:ext>
          </a:extLst>
        </xdr:cNvPr>
        <xdr:cNvSpPr txBox="1"/>
      </xdr:nvSpPr>
      <xdr:spPr>
        <a:xfrm>
          <a:off x="4219575" y="9679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89" name="楕円 188">
          <a:extLst>
            <a:ext uri="{FF2B5EF4-FFF2-40B4-BE49-F238E27FC236}">
              <a16:creationId xmlns:a16="http://schemas.microsoft.com/office/drawing/2014/main" id="{7F0D7B53-C4FA-477A-B8ED-608514F56EE2}"/>
            </a:ext>
          </a:extLst>
        </xdr:cNvPr>
        <xdr:cNvSpPr/>
      </xdr:nvSpPr>
      <xdr:spPr>
        <a:xfrm>
          <a:off x="3381375" y="98031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60</xdr:row>
      <xdr:rowOff>156845</xdr:rowOff>
    </xdr:to>
    <xdr:cxnSp macro="">
      <xdr:nvCxnSpPr>
        <xdr:cNvPr id="190" name="直線コネクタ 189">
          <a:extLst>
            <a:ext uri="{FF2B5EF4-FFF2-40B4-BE49-F238E27FC236}">
              <a16:creationId xmlns:a16="http://schemas.microsoft.com/office/drawing/2014/main" id="{7E8E024D-AE1D-47EB-BBBA-107EABD0CDB7}"/>
            </a:ext>
          </a:extLst>
        </xdr:cNvPr>
        <xdr:cNvCxnSpPr/>
      </xdr:nvCxnSpPr>
      <xdr:spPr>
        <a:xfrm>
          <a:off x="3429000" y="9850755"/>
          <a:ext cx="7524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68580</xdr:rowOff>
    </xdr:from>
    <xdr:to>
      <xdr:col>15</xdr:col>
      <xdr:colOff>101600</xdr:colOff>
      <xdr:row>60</xdr:row>
      <xdr:rowOff>170180</xdr:rowOff>
    </xdr:to>
    <xdr:sp macro="" textlink="">
      <xdr:nvSpPr>
        <xdr:cNvPr id="191" name="楕円 190">
          <a:extLst>
            <a:ext uri="{FF2B5EF4-FFF2-40B4-BE49-F238E27FC236}">
              <a16:creationId xmlns:a16="http://schemas.microsoft.com/office/drawing/2014/main" id="{FA695A36-683F-4E6A-ABC6-40FEE9004773}"/>
            </a:ext>
          </a:extLst>
        </xdr:cNvPr>
        <xdr:cNvSpPr/>
      </xdr:nvSpPr>
      <xdr:spPr>
        <a:xfrm>
          <a:off x="2571750" y="9780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119380</xdr:rowOff>
    </xdr:from>
    <xdr:to>
      <xdr:col>19</xdr:col>
      <xdr:colOff>177800</xdr:colOff>
      <xdr:row>60</xdr:row>
      <xdr:rowOff>135255</xdr:rowOff>
    </xdr:to>
    <xdr:cxnSp macro="">
      <xdr:nvCxnSpPr>
        <xdr:cNvPr id="192" name="直線コネクタ 191">
          <a:extLst>
            <a:ext uri="{FF2B5EF4-FFF2-40B4-BE49-F238E27FC236}">
              <a16:creationId xmlns:a16="http://schemas.microsoft.com/office/drawing/2014/main" id="{1F01A816-F0E6-47B6-9CC3-2639C05EDDB9}"/>
            </a:ext>
          </a:extLst>
        </xdr:cNvPr>
        <xdr:cNvCxnSpPr/>
      </xdr:nvCxnSpPr>
      <xdr:spPr>
        <a:xfrm>
          <a:off x="2619375" y="983805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46990</xdr:rowOff>
    </xdr:from>
    <xdr:to>
      <xdr:col>10</xdr:col>
      <xdr:colOff>165100</xdr:colOff>
      <xdr:row>60</xdr:row>
      <xdr:rowOff>148590</xdr:rowOff>
    </xdr:to>
    <xdr:sp macro="" textlink="">
      <xdr:nvSpPr>
        <xdr:cNvPr id="193" name="楕円 192">
          <a:extLst>
            <a:ext uri="{FF2B5EF4-FFF2-40B4-BE49-F238E27FC236}">
              <a16:creationId xmlns:a16="http://schemas.microsoft.com/office/drawing/2014/main" id="{DC943240-F121-421C-8B9A-97DB9A50AE2C}"/>
            </a:ext>
          </a:extLst>
        </xdr:cNvPr>
        <xdr:cNvSpPr/>
      </xdr:nvSpPr>
      <xdr:spPr>
        <a:xfrm>
          <a:off x="1781175" y="9765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97790</xdr:rowOff>
    </xdr:from>
    <xdr:to>
      <xdr:col>15</xdr:col>
      <xdr:colOff>50800</xdr:colOff>
      <xdr:row>60</xdr:row>
      <xdr:rowOff>119380</xdr:rowOff>
    </xdr:to>
    <xdr:cxnSp macro="">
      <xdr:nvCxnSpPr>
        <xdr:cNvPr id="194" name="直線コネクタ 193">
          <a:extLst>
            <a:ext uri="{FF2B5EF4-FFF2-40B4-BE49-F238E27FC236}">
              <a16:creationId xmlns:a16="http://schemas.microsoft.com/office/drawing/2014/main" id="{060C78C1-345D-477E-8D8E-F1D8B6BD651E}"/>
            </a:ext>
          </a:extLst>
        </xdr:cNvPr>
        <xdr:cNvCxnSpPr/>
      </xdr:nvCxnSpPr>
      <xdr:spPr>
        <a:xfrm>
          <a:off x="1828800" y="9813290"/>
          <a:ext cx="7905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24130</xdr:rowOff>
    </xdr:from>
    <xdr:to>
      <xdr:col>6</xdr:col>
      <xdr:colOff>38100</xdr:colOff>
      <xdr:row>60</xdr:row>
      <xdr:rowOff>125730</xdr:rowOff>
    </xdr:to>
    <xdr:sp macro="" textlink="">
      <xdr:nvSpPr>
        <xdr:cNvPr id="195" name="楕円 194">
          <a:extLst>
            <a:ext uri="{FF2B5EF4-FFF2-40B4-BE49-F238E27FC236}">
              <a16:creationId xmlns:a16="http://schemas.microsoft.com/office/drawing/2014/main" id="{4009E0F1-76E6-491C-97DF-0EF4F4FA5C85}"/>
            </a:ext>
          </a:extLst>
        </xdr:cNvPr>
        <xdr:cNvSpPr/>
      </xdr:nvSpPr>
      <xdr:spPr>
        <a:xfrm>
          <a:off x="981075" y="9742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74930</xdr:rowOff>
    </xdr:from>
    <xdr:to>
      <xdr:col>10</xdr:col>
      <xdr:colOff>114300</xdr:colOff>
      <xdr:row>60</xdr:row>
      <xdr:rowOff>97790</xdr:rowOff>
    </xdr:to>
    <xdr:cxnSp macro="">
      <xdr:nvCxnSpPr>
        <xdr:cNvPr id="196" name="直線コネクタ 195">
          <a:extLst>
            <a:ext uri="{FF2B5EF4-FFF2-40B4-BE49-F238E27FC236}">
              <a16:creationId xmlns:a16="http://schemas.microsoft.com/office/drawing/2014/main" id="{87906D07-0AED-4F55-BABB-5BFC00ABFD83}"/>
            </a:ext>
          </a:extLst>
        </xdr:cNvPr>
        <xdr:cNvCxnSpPr/>
      </xdr:nvCxnSpPr>
      <xdr:spPr>
        <a:xfrm>
          <a:off x="1028700" y="979043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69850</xdr:rowOff>
    </xdr:from>
    <xdr:ext cx="405130" cy="259080"/>
    <xdr:sp macro="" textlink="">
      <xdr:nvSpPr>
        <xdr:cNvPr id="197" name="n_1aveValue【橋りょう・トンネル】&#10;有形固定資産減価償却率">
          <a:extLst>
            <a:ext uri="{FF2B5EF4-FFF2-40B4-BE49-F238E27FC236}">
              <a16:creationId xmlns:a16="http://schemas.microsoft.com/office/drawing/2014/main" id="{0D70F708-B756-4A13-8D56-EB93ECB0F929}"/>
            </a:ext>
          </a:extLst>
        </xdr:cNvPr>
        <xdr:cNvSpPr txBox="1"/>
      </xdr:nvSpPr>
      <xdr:spPr>
        <a:xfrm>
          <a:off x="3239135" y="9944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40640</xdr:rowOff>
    </xdr:from>
    <xdr:ext cx="404495" cy="258445"/>
    <xdr:sp macro="" textlink="">
      <xdr:nvSpPr>
        <xdr:cNvPr id="198" name="n_2aveValue【橋りょう・トンネル】&#10;有形固定資産減価償却率">
          <a:extLst>
            <a:ext uri="{FF2B5EF4-FFF2-40B4-BE49-F238E27FC236}">
              <a16:creationId xmlns:a16="http://schemas.microsoft.com/office/drawing/2014/main" id="{00E19A17-329F-4644-91C1-959579C35609}"/>
            </a:ext>
          </a:extLst>
        </xdr:cNvPr>
        <xdr:cNvSpPr txBox="1"/>
      </xdr:nvSpPr>
      <xdr:spPr>
        <a:xfrm>
          <a:off x="2439035" y="9918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32385</xdr:rowOff>
    </xdr:from>
    <xdr:ext cx="404495" cy="258445"/>
    <xdr:sp macro="" textlink="">
      <xdr:nvSpPr>
        <xdr:cNvPr id="199" name="n_3aveValue【橋りょう・トンネル】&#10;有形固定資産減価償却率">
          <a:extLst>
            <a:ext uri="{FF2B5EF4-FFF2-40B4-BE49-F238E27FC236}">
              <a16:creationId xmlns:a16="http://schemas.microsoft.com/office/drawing/2014/main" id="{82692AAF-E48A-4A1D-B3CE-3197E4018C8B}"/>
            </a:ext>
          </a:extLst>
        </xdr:cNvPr>
        <xdr:cNvSpPr txBox="1"/>
      </xdr:nvSpPr>
      <xdr:spPr>
        <a:xfrm>
          <a:off x="1648460" y="9906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19050</xdr:rowOff>
    </xdr:from>
    <xdr:ext cx="404495" cy="258445"/>
    <xdr:sp macro="" textlink="">
      <xdr:nvSpPr>
        <xdr:cNvPr id="200" name="n_4aveValue【橋りょう・トンネル】&#10;有形固定資産減価償却率">
          <a:extLst>
            <a:ext uri="{FF2B5EF4-FFF2-40B4-BE49-F238E27FC236}">
              <a16:creationId xmlns:a16="http://schemas.microsoft.com/office/drawing/2014/main" id="{47BDA718-BCE4-4A9D-B8CC-B520E29D4C78}"/>
            </a:ext>
          </a:extLst>
        </xdr:cNvPr>
        <xdr:cNvSpPr txBox="1"/>
      </xdr:nvSpPr>
      <xdr:spPr>
        <a:xfrm>
          <a:off x="848360" y="9896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31115</xdr:rowOff>
    </xdr:from>
    <xdr:ext cx="405130" cy="258445"/>
    <xdr:sp macro="" textlink="">
      <xdr:nvSpPr>
        <xdr:cNvPr id="201" name="n_1mainValue【橋りょう・トンネル】&#10;有形固定資産減価償却率">
          <a:extLst>
            <a:ext uri="{FF2B5EF4-FFF2-40B4-BE49-F238E27FC236}">
              <a16:creationId xmlns:a16="http://schemas.microsoft.com/office/drawing/2014/main" id="{B5EE3558-A5FB-405E-AEF8-5DE296E23DC6}"/>
            </a:ext>
          </a:extLst>
        </xdr:cNvPr>
        <xdr:cNvSpPr txBox="1"/>
      </xdr:nvSpPr>
      <xdr:spPr>
        <a:xfrm>
          <a:off x="3239135" y="9581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15240</xdr:rowOff>
    </xdr:from>
    <xdr:ext cx="404495" cy="259080"/>
    <xdr:sp macro="" textlink="">
      <xdr:nvSpPr>
        <xdr:cNvPr id="202" name="n_2mainValue【橋りょう・トンネル】&#10;有形固定資産減価償却率">
          <a:extLst>
            <a:ext uri="{FF2B5EF4-FFF2-40B4-BE49-F238E27FC236}">
              <a16:creationId xmlns:a16="http://schemas.microsoft.com/office/drawing/2014/main" id="{570F2068-987F-41C1-9DC5-7B5B108DD106}"/>
            </a:ext>
          </a:extLst>
        </xdr:cNvPr>
        <xdr:cNvSpPr txBox="1"/>
      </xdr:nvSpPr>
      <xdr:spPr>
        <a:xfrm>
          <a:off x="2439035" y="9565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165100</xdr:rowOff>
    </xdr:from>
    <xdr:ext cx="404495" cy="259080"/>
    <xdr:sp macro="" textlink="">
      <xdr:nvSpPr>
        <xdr:cNvPr id="203" name="n_3mainValue【橋りょう・トンネル】&#10;有形固定資産減価償却率">
          <a:extLst>
            <a:ext uri="{FF2B5EF4-FFF2-40B4-BE49-F238E27FC236}">
              <a16:creationId xmlns:a16="http://schemas.microsoft.com/office/drawing/2014/main" id="{B880348F-27F9-4D25-8879-810750535130}"/>
            </a:ext>
          </a:extLst>
        </xdr:cNvPr>
        <xdr:cNvSpPr txBox="1"/>
      </xdr:nvSpPr>
      <xdr:spPr>
        <a:xfrm>
          <a:off x="1648460" y="9553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142240</xdr:rowOff>
    </xdr:from>
    <xdr:ext cx="404495" cy="259080"/>
    <xdr:sp macro="" textlink="">
      <xdr:nvSpPr>
        <xdr:cNvPr id="204" name="n_4mainValue【橋りょう・トンネル】&#10;有形固定資産減価償却率">
          <a:extLst>
            <a:ext uri="{FF2B5EF4-FFF2-40B4-BE49-F238E27FC236}">
              <a16:creationId xmlns:a16="http://schemas.microsoft.com/office/drawing/2014/main" id="{31BF3D1F-6714-4125-851F-FE3BC1A345EC}"/>
            </a:ext>
          </a:extLst>
        </xdr:cNvPr>
        <xdr:cNvSpPr txBox="1"/>
      </xdr:nvSpPr>
      <xdr:spPr>
        <a:xfrm>
          <a:off x="848360" y="9537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0BE250B-5D8E-4CAE-B9C7-5A552A8C7AD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A1101F7-621F-452B-93B7-569885B4E4BB}"/>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A8191B5-C7E3-4340-B691-B1AD9C432EC7}"/>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057E1DB-AB60-408A-A1D0-2D072D9A1A95}"/>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0820BF2-3633-4AB3-A17E-BD6DDCBCFDED}"/>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9064766-83C3-406E-A085-390B337521CD}"/>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6E337B3-A14A-4DB5-9C97-562890DB063F}"/>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964065E-0F06-4E54-97E4-DCBEFFB7C518}"/>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a:extLst>
            <a:ext uri="{FF2B5EF4-FFF2-40B4-BE49-F238E27FC236}">
              <a16:creationId xmlns:a16="http://schemas.microsoft.com/office/drawing/2014/main" id="{494EC104-4D87-4F24-98D5-9392FE9E7295}"/>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8E7D9EA-317D-4985-B0C1-013517689196}"/>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F05706E-463A-4C08-831C-65772242DA9F}"/>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6" name="テキスト ボックス 215">
          <a:extLst>
            <a:ext uri="{FF2B5EF4-FFF2-40B4-BE49-F238E27FC236}">
              <a16:creationId xmlns:a16="http://schemas.microsoft.com/office/drawing/2014/main" id="{2DAEA2B5-26AE-475D-83DE-9977FF4236B9}"/>
            </a:ext>
          </a:extLst>
        </xdr:cNvPr>
        <xdr:cNvSpPr txBox="1"/>
      </xdr:nvSpPr>
      <xdr:spPr>
        <a:xfrm>
          <a:off x="5723255" y="10303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21CFDCD-95E3-43C5-AD65-804827B11627}"/>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18" name="テキスト ボックス 217">
          <a:extLst>
            <a:ext uri="{FF2B5EF4-FFF2-40B4-BE49-F238E27FC236}">
              <a16:creationId xmlns:a16="http://schemas.microsoft.com/office/drawing/2014/main" id="{CAA2841F-057A-49B5-BC64-F40281CF59E4}"/>
            </a:ext>
          </a:extLst>
        </xdr:cNvPr>
        <xdr:cNvSpPr txBox="1"/>
      </xdr:nvSpPr>
      <xdr:spPr>
        <a:xfrm>
          <a:off x="5420995" y="99415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DE45904-FD65-48A5-A8DD-41942CEDF5AF}"/>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0" name="テキスト ボックス 219">
          <a:extLst>
            <a:ext uri="{FF2B5EF4-FFF2-40B4-BE49-F238E27FC236}">
              <a16:creationId xmlns:a16="http://schemas.microsoft.com/office/drawing/2014/main" id="{BA04A42F-0BD9-49C8-80EA-D016F7870AF4}"/>
            </a:ext>
          </a:extLst>
        </xdr:cNvPr>
        <xdr:cNvSpPr txBox="1"/>
      </xdr:nvSpPr>
      <xdr:spPr>
        <a:xfrm>
          <a:off x="5324475" y="95796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D038D9A-C150-4951-A033-ECAD8F0E069D}"/>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2" name="テキスト ボックス 221">
          <a:extLst>
            <a:ext uri="{FF2B5EF4-FFF2-40B4-BE49-F238E27FC236}">
              <a16:creationId xmlns:a16="http://schemas.microsoft.com/office/drawing/2014/main" id="{28EAF1B0-0171-433C-9D40-42564336D027}"/>
            </a:ext>
          </a:extLst>
        </xdr:cNvPr>
        <xdr:cNvSpPr txBox="1"/>
      </xdr:nvSpPr>
      <xdr:spPr>
        <a:xfrm>
          <a:off x="5324475" y="922718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EC8B16B-CE05-4ECA-80A7-242DCC4DAFCC}"/>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4" name="テキスト ボックス 223">
          <a:extLst>
            <a:ext uri="{FF2B5EF4-FFF2-40B4-BE49-F238E27FC236}">
              <a16:creationId xmlns:a16="http://schemas.microsoft.com/office/drawing/2014/main" id="{D7F0153D-9155-4092-A3EA-827D73DE11B8}"/>
            </a:ext>
          </a:extLst>
        </xdr:cNvPr>
        <xdr:cNvSpPr txBox="1"/>
      </xdr:nvSpPr>
      <xdr:spPr>
        <a:xfrm>
          <a:off x="5324475" y="886523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26213A6-016C-4B02-9F76-C95F551D4585}"/>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6" name="テキスト ボックス 225">
          <a:extLst>
            <a:ext uri="{FF2B5EF4-FFF2-40B4-BE49-F238E27FC236}">
              <a16:creationId xmlns:a16="http://schemas.microsoft.com/office/drawing/2014/main" id="{A64F0D19-703A-49E0-BDF8-1DE6C02D2F11}"/>
            </a:ext>
          </a:extLst>
        </xdr:cNvPr>
        <xdr:cNvSpPr txBox="1"/>
      </xdr:nvSpPr>
      <xdr:spPr>
        <a:xfrm>
          <a:off x="5324475" y="850328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9A3CF35-8F68-4B7D-82C4-660F8E529F42}"/>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64</xdr:row>
      <xdr:rowOff>67945</xdr:rowOff>
    </xdr:to>
    <xdr:cxnSp macro="">
      <xdr:nvCxnSpPr>
        <xdr:cNvPr id="228" name="直線コネクタ 227">
          <a:extLst>
            <a:ext uri="{FF2B5EF4-FFF2-40B4-BE49-F238E27FC236}">
              <a16:creationId xmlns:a16="http://schemas.microsoft.com/office/drawing/2014/main" id="{E4198368-78AF-452D-922A-B414182CAAAF}"/>
            </a:ext>
          </a:extLst>
        </xdr:cNvPr>
        <xdr:cNvCxnSpPr/>
      </xdr:nvCxnSpPr>
      <xdr:spPr>
        <a:xfrm flipV="1">
          <a:off x="9429115" y="9208135"/>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534670" cy="259080"/>
    <xdr:sp macro="" textlink="">
      <xdr:nvSpPr>
        <xdr:cNvPr id="229" name="【橋りょう・トンネル】&#10;一人当たり有形固定資産（償却資産）額最小値テキスト">
          <a:extLst>
            <a:ext uri="{FF2B5EF4-FFF2-40B4-BE49-F238E27FC236}">
              <a16:creationId xmlns:a16="http://schemas.microsoft.com/office/drawing/2014/main" id="{83EB7CB4-5A3D-4001-82D7-55374DC794A8}"/>
            </a:ext>
          </a:extLst>
        </xdr:cNvPr>
        <xdr:cNvSpPr txBox="1"/>
      </xdr:nvSpPr>
      <xdr:spPr>
        <a:xfrm>
          <a:off x="9467850" y="1043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a:extLst>
            <a:ext uri="{FF2B5EF4-FFF2-40B4-BE49-F238E27FC236}">
              <a16:creationId xmlns:a16="http://schemas.microsoft.com/office/drawing/2014/main" id="{D7F3C8A5-6988-411F-8ABB-4CA1A6375811}"/>
            </a:ext>
          </a:extLst>
        </xdr:cNvPr>
        <xdr:cNvCxnSpPr/>
      </xdr:nvCxnSpPr>
      <xdr:spPr>
        <a:xfrm>
          <a:off x="9363075" y="104279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83820</xdr:rowOff>
    </xdr:from>
    <xdr:ext cx="690245" cy="259080"/>
    <xdr:sp macro="" textlink="">
      <xdr:nvSpPr>
        <xdr:cNvPr id="231" name="【橋りょう・トンネル】&#10;一人当たり有形固定資産（償却資産）額最大値テキスト">
          <a:extLst>
            <a:ext uri="{FF2B5EF4-FFF2-40B4-BE49-F238E27FC236}">
              <a16:creationId xmlns:a16="http://schemas.microsoft.com/office/drawing/2014/main" id="{AC4EDEED-E4F0-404E-8783-5EEE20F90D50}"/>
            </a:ext>
          </a:extLst>
        </xdr:cNvPr>
        <xdr:cNvSpPr txBox="1"/>
      </xdr:nvSpPr>
      <xdr:spPr>
        <a:xfrm>
          <a:off x="9467850" y="89928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a:extLst>
            <a:ext uri="{FF2B5EF4-FFF2-40B4-BE49-F238E27FC236}">
              <a16:creationId xmlns:a16="http://schemas.microsoft.com/office/drawing/2014/main" id="{0DFCE9AF-482A-44B3-A19B-F172F02E06D1}"/>
            </a:ext>
          </a:extLst>
        </xdr:cNvPr>
        <xdr:cNvCxnSpPr/>
      </xdr:nvCxnSpPr>
      <xdr:spPr>
        <a:xfrm>
          <a:off x="9363075" y="92081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48260</xdr:rowOff>
    </xdr:from>
    <xdr:ext cx="598805" cy="259080"/>
    <xdr:sp macro="" textlink="">
      <xdr:nvSpPr>
        <xdr:cNvPr id="233" name="【橋りょう・トンネル】&#10;一人当たり有形固定資産（償却資産）額平均値テキスト">
          <a:extLst>
            <a:ext uri="{FF2B5EF4-FFF2-40B4-BE49-F238E27FC236}">
              <a16:creationId xmlns:a16="http://schemas.microsoft.com/office/drawing/2014/main" id="{AE50A3FE-B974-46EC-B82C-BD84740ED989}"/>
            </a:ext>
          </a:extLst>
        </xdr:cNvPr>
        <xdr:cNvSpPr txBox="1"/>
      </xdr:nvSpPr>
      <xdr:spPr>
        <a:xfrm>
          <a:off x="9467850" y="10084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69850</xdr:rowOff>
    </xdr:from>
    <xdr:to>
      <xdr:col>55</xdr:col>
      <xdr:colOff>50800</xdr:colOff>
      <xdr:row>62</xdr:row>
      <xdr:rowOff>171450</xdr:rowOff>
    </xdr:to>
    <xdr:sp macro="" textlink="">
      <xdr:nvSpPr>
        <xdr:cNvPr id="234" name="フローチャート: 判断 233">
          <a:extLst>
            <a:ext uri="{FF2B5EF4-FFF2-40B4-BE49-F238E27FC236}">
              <a16:creationId xmlns:a16="http://schemas.microsoft.com/office/drawing/2014/main" id="{1470D771-28B1-44E0-8270-2E2A59565656}"/>
            </a:ext>
          </a:extLst>
        </xdr:cNvPr>
        <xdr:cNvSpPr/>
      </xdr:nvSpPr>
      <xdr:spPr>
        <a:xfrm>
          <a:off x="9401175" y="101060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235" name="フローチャート: 判断 234">
          <a:extLst>
            <a:ext uri="{FF2B5EF4-FFF2-40B4-BE49-F238E27FC236}">
              <a16:creationId xmlns:a16="http://schemas.microsoft.com/office/drawing/2014/main" id="{6334BF91-2EA1-4375-B3A8-C6587609EC8E}"/>
            </a:ext>
          </a:extLst>
        </xdr:cNvPr>
        <xdr:cNvSpPr/>
      </xdr:nvSpPr>
      <xdr:spPr>
        <a:xfrm>
          <a:off x="8639175" y="10118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91440</xdr:rowOff>
    </xdr:from>
    <xdr:to>
      <xdr:col>46</xdr:col>
      <xdr:colOff>38100</xdr:colOff>
      <xdr:row>63</xdr:row>
      <xdr:rowOff>21590</xdr:rowOff>
    </xdr:to>
    <xdr:sp macro="" textlink="">
      <xdr:nvSpPr>
        <xdr:cNvPr id="236" name="フローチャート: 判断 235">
          <a:extLst>
            <a:ext uri="{FF2B5EF4-FFF2-40B4-BE49-F238E27FC236}">
              <a16:creationId xmlns:a16="http://schemas.microsoft.com/office/drawing/2014/main" id="{7A7E6F51-8B48-4CA1-9B2C-11E18B3DB8B0}"/>
            </a:ext>
          </a:extLst>
        </xdr:cNvPr>
        <xdr:cNvSpPr/>
      </xdr:nvSpPr>
      <xdr:spPr>
        <a:xfrm>
          <a:off x="7839075" y="10127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90805</xdr:rowOff>
    </xdr:from>
    <xdr:to>
      <xdr:col>41</xdr:col>
      <xdr:colOff>101600</xdr:colOff>
      <xdr:row>63</xdr:row>
      <xdr:rowOff>20955</xdr:rowOff>
    </xdr:to>
    <xdr:sp macro="" textlink="">
      <xdr:nvSpPr>
        <xdr:cNvPr id="237" name="フローチャート: 判断 236">
          <a:extLst>
            <a:ext uri="{FF2B5EF4-FFF2-40B4-BE49-F238E27FC236}">
              <a16:creationId xmlns:a16="http://schemas.microsoft.com/office/drawing/2014/main" id="{8624E848-E128-410E-AD6D-893720030641}"/>
            </a:ext>
          </a:extLst>
        </xdr:cNvPr>
        <xdr:cNvSpPr/>
      </xdr:nvSpPr>
      <xdr:spPr>
        <a:xfrm>
          <a:off x="7029450" y="101269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93980</xdr:rowOff>
    </xdr:from>
    <xdr:to>
      <xdr:col>36</xdr:col>
      <xdr:colOff>165100</xdr:colOff>
      <xdr:row>63</xdr:row>
      <xdr:rowOff>24130</xdr:rowOff>
    </xdr:to>
    <xdr:sp macro="" textlink="">
      <xdr:nvSpPr>
        <xdr:cNvPr id="238" name="フローチャート: 判断 237">
          <a:extLst>
            <a:ext uri="{FF2B5EF4-FFF2-40B4-BE49-F238E27FC236}">
              <a16:creationId xmlns:a16="http://schemas.microsoft.com/office/drawing/2014/main" id="{70B882C6-6CB8-4B5B-90ED-6CD37A0DFC8C}"/>
            </a:ext>
          </a:extLst>
        </xdr:cNvPr>
        <xdr:cNvSpPr/>
      </xdr:nvSpPr>
      <xdr:spPr>
        <a:xfrm>
          <a:off x="6238875" y="10133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0F1B2FA7-FE69-41AF-817A-3C6AACDE29CC}"/>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4902605B-87D7-4422-AAA2-184DD0A74D58}"/>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2C106188-47C7-4C56-A121-852DEDB2C820}"/>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78E73EAF-91B2-411E-9C53-918CD687F46B}"/>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D9D97172-D82A-4CB7-956A-67A7D25A46A2}"/>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33655</xdr:rowOff>
    </xdr:from>
    <xdr:to>
      <xdr:col>55</xdr:col>
      <xdr:colOff>50800</xdr:colOff>
      <xdr:row>60</xdr:row>
      <xdr:rowOff>135255</xdr:rowOff>
    </xdr:to>
    <xdr:sp macro="" textlink="">
      <xdr:nvSpPr>
        <xdr:cNvPr id="244" name="楕円 243">
          <a:extLst>
            <a:ext uri="{FF2B5EF4-FFF2-40B4-BE49-F238E27FC236}">
              <a16:creationId xmlns:a16="http://schemas.microsoft.com/office/drawing/2014/main" id="{19C4D43C-BA85-42D3-BC07-39246B6493C0}"/>
            </a:ext>
          </a:extLst>
        </xdr:cNvPr>
        <xdr:cNvSpPr/>
      </xdr:nvSpPr>
      <xdr:spPr>
        <a:xfrm>
          <a:off x="9401175" y="974598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56515</xdr:rowOff>
    </xdr:from>
    <xdr:ext cx="598805" cy="258445"/>
    <xdr:sp macro="" textlink="">
      <xdr:nvSpPr>
        <xdr:cNvPr id="245" name="【橋りょう・トンネル】&#10;一人当たり有形固定資産（償却資産）額該当値テキスト">
          <a:extLst>
            <a:ext uri="{FF2B5EF4-FFF2-40B4-BE49-F238E27FC236}">
              <a16:creationId xmlns:a16="http://schemas.microsoft.com/office/drawing/2014/main" id="{12153BE7-A6D3-42EB-99A4-482A83C0552B}"/>
            </a:ext>
          </a:extLst>
        </xdr:cNvPr>
        <xdr:cNvSpPr txBox="1"/>
      </xdr:nvSpPr>
      <xdr:spPr>
        <a:xfrm>
          <a:off x="9467850" y="9610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888,831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40640</xdr:rowOff>
    </xdr:from>
    <xdr:to>
      <xdr:col>50</xdr:col>
      <xdr:colOff>165100</xdr:colOff>
      <xdr:row>60</xdr:row>
      <xdr:rowOff>141605</xdr:rowOff>
    </xdr:to>
    <xdr:sp macro="" textlink="">
      <xdr:nvSpPr>
        <xdr:cNvPr id="246" name="楕円 245">
          <a:extLst>
            <a:ext uri="{FF2B5EF4-FFF2-40B4-BE49-F238E27FC236}">
              <a16:creationId xmlns:a16="http://schemas.microsoft.com/office/drawing/2014/main" id="{93D30EDA-18E0-44C3-B429-30D65AD69410}"/>
            </a:ext>
          </a:extLst>
        </xdr:cNvPr>
        <xdr:cNvSpPr/>
      </xdr:nvSpPr>
      <xdr:spPr>
        <a:xfrm>
          <a:off x="8639175" y="9756140"/>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84455</xdr:rowOff>
    </xdr:from>
    <xdr:to>
      <xdr:col>55</xdr:col>
      <xdr:colOff>0</xdr:colOff>
      <xdr:row>60</xdr:row>
      <xdr:rowOff>90805</xdr:rowOff>
    </xdr:to>
    <xdr:cxnSp macro="">
      <xdr:nvCxnSpPr>
        <xdr:cNvPr id="247" name="直線コネクタ 246">
          <a:extLst>
            <a:ext uri="{FF2B5EF4-FFF2-40B4-BE49-F238E27FC236}">
              <a16:creationId xmlns:a16="http://schemas.microsoft.com/office/drawing/2014/main" id="{2E91F96A-7F87-4FB7-9B06-9CD107C570D9}"/>
            </a:ext>
          </a:extLst>
        </xdr:cNvPr>
        <xdr:cNvCxnSpPr/>
      </xdr:nvCxnSpPr>
      <xdr:spPr>
        <a:xfrm flipV="1">
          <a:off x="8686800" y="980313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50165</xdr:rowOff>
    </xdr:from>
    <xdr:to>
      <xdr:col>46</xdr:col>
      <xdr:colOff>38100</xdr:colOff>
      <xdr:row>60</xdr:row>
      <xdr:rowOff>151765</xdr:rowOff>
    </xdr:to>
    <xdr:sp macro="" textlink="">
      <xdr:nvSpPr>
        <xdr:cNvPr id="248" name="楕円 247">
          <a:extLst>
            <a:ext uri="{FF2B5EF4-FFF2-40B4-BE49-F238E27FC236}">
              <a16:creationId xmlns:a16="http://schemas.microsoft.com/office/drawing/2014/main" id="{BA1B2CD3-93A4-4E0D-957F-DFCE54F2EED8}"/>
            </a:ext>
          </a:extLst>
        </xdr:cNvPr>
        <xdr:cNvSpPr/>
      </xdr:nvSpPr>
      <xdr:spPr>
        <a:xfrm>
          <a:off x="7839075" y="97624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90805</xdr:rowOff>
    </xdr:from>
    <xdr:to>
      <xdr:col>50</xdr:col>
      <xdr:colOff>114300</xdr:colOff>
      <xdr:row>60</xdr:row>
      <xdr:rowOff>100965</xdr:rowOff>
    </xdr:to>
    <xdr:cxnSp macro="">
      <xdr:nvCxnSpPr>
        <xdr:cNvPr id="249" name="直線コネクタ 248">
          <a:extLst>
            <a:ext uri="{FF2B5EF4-FFF2-40B4-BE49-F238E27FC236}">
              <a16:creationId xmlns:a16="http://schemas.microsoft.com/office/drawing/2014/main" id="{D48ED90C-7FDC-41EF-BA95-D0507B40CAC4}"/>
            </a:ext>
          </a:extLst>
        </xdr:cNvPr>
        <xdr:cNvCxnSpPr/>
      </xdr:nvCxnSpPr>
      <xdr:spPr>
        <a:xfrm flipV="1">
          <a:off x="7886700" y="980313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59690</xdr:rowOff>
    </xdr:from>
    <xdr:to>
      <xdr:col>41</xdr:col>
      <xdr:colOff>101600</xdr:colOff>
      <xdr:row>60</xdr:row>
      <xdr:rowOff>161290</xdr:rowOff>
    </xdr:to>
    <xdr:sp macro="" textlink="">
      <xdr:nvSpPr>
        <xdr:cNvPr id="250" name="楕円 249">
          <a:extLst>
            <a:ext uri="{FF2B5EF4-FFF2-40B4-BE49-F238E27FC236}">
              <a16:creationId xmlns:a16="http://schemas.microsoft.com/office/drawing/2014/main" id="{C06FE288-64A9-4DBF-8AD0-866A0802D37F}"/>
            </a:ext>
          </a:extLst>
        </xdr:cNvPr>
        <xdr:cNvSpPr/>
      </xdr:nvSpPr>
      <xdr:spPr>
        <a:xfrm>
          <a:off x="7029450" y="97751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100965</xdr:rowOff>
    </xdr:from>
    <xdr:to>
      <xdr:col>45</xdr:col>
      <xdr:colOff>177800</xdr:colOff>
      <xdr:row>60</xdr:row>
      <xdr:rowOff>110490</xdr:rowOff>
    </xdr:to>
    <xdr:cxnSp macro="">
      <xdr:nvCxnSpPr>
        <xdr:cNvPr id="251" name="直線コネクタ 250">
          <a:extLst>
            <a:ext uri="{FF2B5EF4-FFF2-40B4-BE49-F238E27FC236}">
              <a16:creationId xmlns:a16="http://schemas.microsoft.com/office/drawing/2014/main" id="{C27D59EE-B123-4E4B-92D3-45F5CA0F97B2}"/>
            </a:ext>
          </a:extLst>
        </xdr:cNvPr>
        <xdr:cNvCxnSpPr/>
      </xdr:nvCxnSpPr>
      <xdr:spPr>
        <a:xfrm flipV="1">
          <a:off x="7077075" y="981964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69215</xdr:rowOff>
    </xdr:from>
    <xdr:to>
      <xdr:col>36</xdr:col>
      <xdr:colOff>165100</xdr:colOff>
      <xdr:row>60</xdr:row>
      <xdr:rowOff>170815</xdr:rowOff>
    </xdr:to>
    <xdr:sp macro="" textlink="">
      <xdr:nvSpPr>
        <xdr:cNvPr id="252" name="楕円 251">
          <a:extLst>
            <a:ext uri="{FF2B5EF4-FFF2-40B4-BE49-F238E27FC236}">
              <a16:creationId xmlns:a16="http://schemas.microsoft.com/office/drawing/2014/main" id="{F9D63320-BF6A-4CB8-9D9C-FFCFF0B87B9D}"/>
            </a:ext>
          </a:extLst>
        </xdr:cNvPr>
        <xdr:cNvSpPr/>
      </xdr:nvSpPr>
      <xdr:spPr>
        <a:xfrm>
          <a:off x="6238875" y="9781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110490</xdr:rowOff>
    </xdr:from>
    <xdr:to>
      <xdr:col>41</xdr:col>
      <xdr:colOff>50800</xdr:colOff>
      <xdr:row>60</xdr:row>
      <xdr:rowOff>120650</xdr:rowOff>
    </xdr:to>
    <xdr:cxnSp macro="">
      <xdr:nvCxnSpPr>
        <xdr:cNvPr id="253" name="直線コネクタ 252">
          <a:extLst>
            <a:ext uri="{FF2B5EF4-FFF2-40B4-BE49-F238E27FC236}">
              <a16:creationId xmlns:a16="http://schemas.microsoft.com/office/drawing/2014/main" id="{09E6FCB0-36A8-4C7D-A54F-48411884C454}"/>
            </a:ext>
          </a:extLst>
        </xdr:cNvPr>
        <xdr:cNvCxnSpPr/>
      </xdr:nvCxnSpPr>
      <xdr:spPr>
        <a:xfrm flipV="1">
          <a:off x="6286500" y="9822815"/>
          <a:ext cx="7905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171450</xdr:rowOff>
    </xdr:from>
    <xdr:ext cx="598170" cy="259080"/>
    <xdr:sp macro="" textlink="">
      <xdr:nvSpPr>
        <xdr:cNvPr id="254" name="n_1aveValue【橋りょう・トンネル】&#10;一人当たり有形固定資産（償却資産）額">
          <a:extLst>
            <a:ext uri="{FF2B5EF4-FFF2-40B4-BE49-F238E27FC236}">
              <a16:creationId xmlns:a16="http://schemas.microsoft.com/office/drawing/2014/main" id="{679831D9-5DA0-425C-B5FE-85AE8E745B62}"/>
            </a:ext>
          </a:extLst>
        </xdr:cNvPr>
        <xdr:cNvSpPr txBox="1"/>
      </xdr:nvSpPr>
      <xdr:spPr>
        <a:xfrm>
          <a:off x="8399780" y="10201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12700</xdr:rowOff>
    </xdr:from>
    <xdr:ext cx="598170" cy="259080"/>
    <xdr:sp macro="" textlink="">
      <xdr:nvSpPr>
        <xdr:cNvPr id="255" name="n_2aveValue【橋りょう・トンネル】&#10;一人当たり有形固定資産（償却資産）額">
          <a:extLst>
            <a:ext uri="{FF2B5EF4-FFF2-40B4-BE49-F238E27FC236}">
              <a16:creationId xmlns:a16="http://schemas.microsoft.com/office/drawing/2014/main" id="{80C4D767-C582-4A5A-8DDA-19D3A433438D}"/>
            </a:ext>
          </a:extLst>
        </xdr:cNvPr>
        <xdr:cNvSpPr txBox="1"/>
      </xdr:nvSpPr>
      <xdr:spPr>
        <a:xfrm>
          <a:off x="7609205" y="10210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12065</xdr:rowOff>
    </xdr:from>
    <xdr:ext cx="598170" cy="259080"/>
    <xdr:sp macro="" textlink="">
      <xdr:nvSpPr>
        <xdr:cNvPr id="256" name="n_3aveValue【橋りょう・トンネル】&#10;一人当たり有形固定資産（償却資産）額">
          <a:extLst>
            <a:ext uri="{FF2B5EF4-FFF2-40B4-BE49-F238E27FC236}">
              <a16:creationId xmlns:a16="http://schemas.microsoft.com/office/drawing/2014/main" id="{953F2524-E1FE-46F9-A7CF-89EFA69E2600}"/>
            </a:ext>
          </a:extLst>
        </xdr:cNvPr>
        <xdr:cNvSpPr txBox="1"/>
      </xdr:nvSpPr>
      <xdr:spPr>
        <a:xfrm>
          <a:off x="6818630" y="10210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15240</xdr:rowOff>
    </xdr:from>
    <xdr:ext cx="598170" cy="259080"/>
    <xdr:sp macro="" textlink="">
      <xdr:nvSpPr>
        <xdr:cNvPr id="257" name="n_4aveValue【橋りょう・トンネル】&#10;一人当たり有形固定資産（償却資産）額">
          <a:extLst>
            <a:ext uri="{FF2B5EF4-FFF2-40B4-BE49-F238E27FC236}">
              <a16:creationId xmlns:a16="http://schemas.microsoft.com/office/drawing/2014/main" id="{A7E28858-4ECD-41F4-A54A-FD081A0BCBFC}"/>
            </a:ext>
          </a:extLst>
        </xdr:cNvPr>
        <xdr:cNvSpPr txBox="1"/>
      </xdr:nvSpPr>
      <xdr:spPr>
        <a:xfrm>
          <a:off x="6009005" y="10213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158115</xdr:rowOff>
    </xdr:from>
    <xdr:ext cx="598170" cy="258445"/>
    <xdr:sp macro="" textlink="">
      <xdr:nvSpPr>
        <xdr:cNvPr id="258" name="n_1mainValue【橋りょう・トンネル】&#10;一人当たり有形固定資産（償却資産）額">
          <a:extLst>
            <a:ext uri="{FF2B5EF4-FFF2-40B4-BE49-F238E27FC236}">
              <a16:creationId xmlns:a16="http://schemas.microsoft.com/office/drawing/2014/main" id="{D98505CA-AEB7-4980-BB1E-ED02973519D1}"/>
            </a:ext>
          </a:extLst>
        </xdr:cNvPr>
        <xdr:cNvSpPr txBox="1"/>
      </xdr:nvSpPr>
      <xdr:spPr>
        <a:xfrm>
          <a:off x="8399780" y="9552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880,688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168275</xdr:rowOff>
    </xdr:from>
    <xdr:ext cx="598170" cy="258445"/>
    <xdr:sp macro="" textlink="">
      <xdr:nvSpPr>
        <xdr:cNvPr id="259" name="n_2mainValue【橋りょう・トンネル】&#10;一人当たり有形固定資産（償却資産）額">
          <a:extLst>
            <a:ext uri="{FF2B5EF4-FFF2-40B4-BE49-F238E27FC236}">
              <a16:creationId xmlns:a16="http://schemas.microsoft.com/office/drawing/2014/main" id="{9D17C382-4107-4209-BDFA-CF338236F529}"/>
            </a:ext>
          </a:extLst>
        </xdr:cNvPr>
        <xdr:cNvSpPr txBox="1"/>
      </xdr:nvSpPr>
      <xdr:spPr>
        <a:xfrm>
          <a:off x="7609205" y="9550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867,107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6350</xdr:rowOff>
    </xdr:from>
    <xdr:ext cx="598170" cy="258445"/>
    <xdr:sp macro="" textlink="">
      <xdr:nvSpPr>
        <xdr:cNvPr id="260" name="n_3mainValue【橋りょう・トンネル】&#10;一人当たり有形固定資産（償却資産）額">
          <a:extLst>
            <a:ext uri="{FF2B5EF4-FFF2-40B4-BE49-F238E27FC236}">
              <a16:creationId xmlns:a16="http://schemas.microsoft.com/office/drawing/2014/main" id="{2C15DD13-87A5-4392-B2CD-6B0E9989A69E}"/>
            </a:ext>
          </a:extLst>
        </xdr:cNvPr>
        <xdr:cNvSpPr txBox="1"/>
      </xdr:nvSpPr>
      <xdr:spPr>
        <a:xfrm>
          <a:off x="6818630" y="9563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855,082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15875</xdr:rowOff>
    </xdr:from>
    <xdr:ext cx="598170" cy="259080"/>
    <xdr:sp macro="" textlink="">
      <xdr:nvSpPr>
        <xdr:cNvPr id="261" name="n_4mainValue【橋りょう・トンネル】&#10;一人当たり有形固定資産（償却資産）額">
          <a:extLst>
            <a:ext uri="{FF2B5EF4-FFF2-40B4-BE49-F238E27FC236}">
              <a16:creationId xmlns:a16="http://schemas.microsoft.com/office/drawing/2014/main" id="{B906350E-9EBB-4CA9-9683-4C3D05D6FC5B}"/>
            </a:ext>
          </a:extLst>
        </xdr:cNvPr>
        <xdr:cNvSpPr txBox="1"/>
      </xdr:nvSpPr>
      <xdr:spPr>
        <a:xfrm>
          <a:off x="6009005" y="9569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42DF015-0538-4E00-9A4C-E87D15DDF75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17085D1-6CCD-4578-A043-32F8C64796BF}"/>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58D741B-F4CF-452A-AD97-1B53F67650EA}"/>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6359F08-E47D-4B9A-999A-0C261488ADB2}"/>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96000CC-0F7E-4C78-BA1D-E6C03A804813}"/>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AB06B95-00A9-4BA8-A825-2BA9774AED50}"/>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7C165CE-AA2E-45B1-881F-F233810446A5}"/>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204AF26-AEDF-4091-9840-4BF0A7E38823}"/>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0" name="テキスト ボックス 269">
          <a:extLst>
            <a:ext uri="{FF2B5EF4-FFF2-40B4-BE49-F238E27FC236}">
              <a16:creationId xmlns:a16="http://schemas.microsoft.com/office/drawing/2014/main" id="{56520C01-B469-4E56-8F7E-23EAD67AAFA7}"/>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C3BAD3C-1F3D-4173-B5D5-C00302165E29}"/>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2" name="テキスト ボックス 271">
          <a:extLst>
            <a:ext uri="{FF2B5EF4-FFF2-40B4-BE49-F238E27FC236}">
              <a16:creationId xmlns:a16="http://schemas.microsoft.com/office/drawing/2014/main" id="{355C3A4C-614A-4F85-832A-A38FB1BB24E3}"/>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8AE21AB-4D82-40E8-B499-072A173D3E1F}"/>
            </a:ext>
          </a:extLst>
        </xdr:cNvPr>
        <xdr:cNvCxnSpPr/>
      </xdr:nvCxnSpPr>
      <xdr:spPr>
        <a:xfrm>
          <a:off x="6858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4" name="テキスト ボックス 273">
          <a:extLst>
            <a:ext uri="{FF2B5EF4-FFF2-40B4-BE49-F238E27FC236}">
              <a16:creationId xmlns:a16="http://schemas.microsoft.com/office/drawing/2014/main" id="{4736C1CB-DE83-405F-AD89-13309814FA48}"/>
            </a:ext>
          </a:extLst>
        </xdr:cNvPr>
        <xdr:cNvSpPr txBox="1"/>
      </xdr:nvSpPr>
      <xdr:spPr>
        <a:xfrm>
          <a:off x="2787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BEAEF7C-6A4C-4050-913A-E3502A709913}"/>
            </a:ext>
          </a:extLst>
        </xdr:cNvPr>
        <xdr:cNvCxnSpPr/>
      </xdr:nvCxnSpPr>
      <xdr:spPr>
        <a:xfrm>
          <a:off x="6858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65F998D9-C96D-40A6-AEE8-14271872741B}"/>
            </a:ext>
          </a:extLst>
        </xdr:cNvPr>
        <xdr:cNvSpPr txBox="1"/>
      </xdr:nvSpPr>
      <xdr:spPr>
        <a:xfrm>
          <a:off x="339725"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F4D9065-153C-465C-AE41-DA2E247A9574}"/>
            </a:ext>
          </a:extLst>
        </xdr:cNvPr>
        <xdr:cNvCxnSpPr/>
      </xdr:nvCxnSpPr>
      <xdr:spPr>
        <a:xfrm>
          <a:off x="6858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B46D9566-663B-4159-9604-977DEEF823C1}"/>
            </a:ext>
          </a:extLst>
        </xdr:cNvPr>
        <xdr:cNvSpPr txBox="1"/>
      </xdr:nvSpPr>
      <xdr:spPr>
        <a:xfrm>
          <a:off x="339725"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5DB41A8-F572-4D47-9672-66AA280D52F3}"/>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0" name="テキスト ボックス 279">
          <a:extLst>
            <a:ext uri="{FF2B5EF4-FFF2-40B4-BE49-F238E27FC236}">
              <a16:creationId xmlns:a16="http://schemas.microsoft.com/office/drawing/2014/main" id="{0B863222-C827-4DB3-8653-4F8FB71DCD27}"/>
            </a:ext>
          </a:extLst>
        </xdr:cNvPr>
        <xdr:cNvSpPr txBox="1"/>
      </xdr:nvSpPr>
      <xdr:spPr>
        <a:xfrm>
          <a:off x="339725"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3D3836B-110A-44F5-A09C-8D0FB0B448E4}"/>
            </a:ext>
          </a:extLst>
        </xdr:cNvPr>
        <xdr:cNvCxnSpPr/>
      </xdr:nvCxnSpPr>
      <xdr:spPr>
        <a:xfrm>
          <a:off x="6858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F3C922F0-BF3F-42ED-8F36-F01F3B8CAA97}"/>
            </a:ext>
          </a:extLst>
        </xdr:cNvPr>
        <xdr:cNvSpPr txBox="1"/>
      </xdr:nvSpPr>
      <xdr:spPr>
        <a:xfrm>
          <a:off x="339725"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225C6D1-7BD3-4920-B17D-94E68C84B1B3}"/>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4" name="テキスト ボックス 283">
          <a:extLst>
            <a:ext uri="{FF2B5EF4-FFF2-40B4-BE49-F238E27FC236}">
              <a16:creationId xmlns:a16="http://schemas.microsoft.com/office/drawing/2014/main" id="{0C6CCE6C-63F1-4F4F-A0D6-45B6D8A532B7}"/>
            </a:ext>
          </a:extLst>
        </xdr:cNvPr>
        <xdr:cNvSpPr txBox="1"/>
      </xdr:nvSpPr>
      <xdr:spPr>
        <a:xfrm>
          <a:off x="387985" y="121037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A5E5E16-4D27-4308-8C78-04B80746060F}"/>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640E3EBE-95E5-4232-84A4-C6AC8A72CB16}"/>
            </a:ext>
          </a:extLst>
        </xdr:cNvPr>
        <xdr:cNvCxnSpPr/>
      </xdr:nvCxnSpPr>
      <xdr:spPr>
        <a:xfrm flipV="1">
          <a:off x="4180840" y="1272349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CD9806A8-5992-4F1A-89F4-4BD2989C6C7D}"/>
            </a:ext>
          </a:extLst>
        </xdr:cNvPr>
        <xdr:cNvSpPr txBox="1"/>
      </xdr:nvSpPr>
      <xdr:spPr>
        <a:xfrm>
          <a:off x="4219575" y="1404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4AB997F-8313-4D6B-B38F-B3A701DE4041}"/>
            </a:ext>
          </a:extLst>
        </xdr:cNvPr>
        <xdr:cNvCxnSpPr/>
      </xdr:nvCxnSpPr>
      <xdr:spPr>
        <a:xfrm>
          <a:off x="4105275" y="1403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40640</xdr:rowOff>
    </xdr:from>
    <xdr:ext cx="405130" cy="258445"/>
    <xdr:sp macro="" textlink="">
      <xdr:nvSpPr>
        <xdr:cNvPr id="289" name="【公営住宅】&#10;有形固定資産減価償却率最大値テキスト">
          <a:extLst>
            <a:ext uri="{FF2B5EF4-FFF2-40B4-BE49-F238E27FC236}">
              <a16:creationId xmlns:a16="http://schemas.microsoft.com/office/drawing/2014/main" id="{1628D457-881A-42B3-BFD9-2D25D78CE17E}"/>
            </a:ext>
          </a:extLst>
        </xdr:cNvPr>
        <xdr:cNvSpPr txBox="1"/>
      </xdr:nvSpPr>
      <xdr:spPr>
        <a:xfrm>
          <a:off x="4219575" y="12508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448666FC-3D5C-41A8-8A4C-C6F7BA0F2FC8}"/>
            </a:ext>
          </a:extLst>
        </xdr:cNvPr>
        <xdr:cNvCxnSpPr/>
      </xdr:nvCxnSpPr>
      <xdr:spPr>
        <a:xfrm>
          <a:off x="4105275" y="12723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33020</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F0E12ED3-640A-4A1F-8FBA-3D71437FAC04}"/>
            </a:ext>
          </a:extLst>
        </xdr:cNvPr>
        <xdr:cNvSpPr txBox="1"/>
      </xdr:nvSpPr>
      <xdr:spPr>
        <a:xfrm>
          <a:off x="4219575" y="13307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10160</xdr:rowOff>
    </xdr:from>
    <xdr:to>
      <xdr:col>24</xdr:col>
      <xdr:colOff>114300</xdr:colOff>
      <xdr:row>83</xdr:row>
      <xdr:rowOff>111760</xdr:rowOff>
    </xdr:to>
    <xdr:sp macro="" textlink="">
      <xdr:nvSpPr>
        <xdr:cNvPr id="292" name="フローチャート: 判断 291">
          <a:extLst>
            <a:ext uri="{FF2B5EF4-FFF2-40B4-BE49-F238E27FC236}">
              <a16:creationId xmlns:a16="http://schemas.microsoft.com/office/drawing/2014/main" id="{953DD7A8-A9CC-4162-9E8B-1E79868BBD71}"/>
            </a:ext>
          </a:extLst>
        </xdr:cNvPr>
        <xdr:cNvSpPr/>
      </xdr:nvSpPr>
      <xdr:spPr>
        <a:xfrm>
          <a:off x="4124325" y="13446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70A679C1-B587-45C7-BEA9-0C455279B979}"/>
            </a:ext>
          </a:extLst>
        </xdr:cNvPr>
        <xdr:cNvSpPr/>
      </xdr:nvSpPr>
      <xdr:spPr>
        <a:xfrm>
          <a:off x="3381375" y="13421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1D2851E4-37B8-4C26-B02D-059C38F4DF91}"/>
            </a:ext>
          </a:extLst>
        </xdr:cNvPr>
        <xdr:cNvSpPr/>
      </xdr:nvSpPr>
      <xdr:spPr>
        <a:xfrm>
          <a:off x="2571750" y="134226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42F36596-281F-45FC-BD91-5A7D04877D0C}"/>
            </a:ext>
          </a:extLst>
        </xdr:cNvPr>
        <xdr:cNvSpPr/>
      </xdr:nvSpPr>
      <xdr:spPr>
        <a:xfrm>
          <a:off x="1781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105410</xdr:rowOff>
    </xdr:from>
    <xdr:to>
      <xdr:col>6</xdr:col>
      <xdr:colOff>38100</xdr:colOff>
      <xdr:row>83</xdr:row>
      <xdr:rowOff>35560</xdr:rowOff>
    </xdr:to>
    <xdr:sp macro="" textlink="">
      <xdr:nvSpPr>
        <xdr:cNvPr id="296" name="フローチャート: 判断 295">
          <a:extLst>
            <a:ext uri="{FF2B5EF4-FFF2-40B4-BE49-F238E27FC236}">
              <a16:creationId xmlns:a16="http://schemas.microsoft.com/office/drawing/2014/main" id="{B667A054-EC1F-4FC0-8E19-461FBE41CC35}"/>
            </a:ext>
          </a:extLst>
        </xdr:cNvPr>
        <xdr:cNvSpPr/>
      </xdr:nvSpPr>
      <xdr:spPr>
        <a:xfrm>
          <a:off x="981075" y="133800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26BC0CEF-5FF9-4160-9BD5-56DD25E91DDB}"/>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F600126B-0019-4EBB-A366-EE32A6A5EF20}"/>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F0BC8F54-6AEE-45F0-8D13-03B889BC0F87}"/>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35950AE1-3C34-4357-8C29-430199B11237}"/>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A7162142-9B3B-4090-97BE-85E4ADAD7273}"/>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29210</xdr:rowOff>
    </xdr:from>
    <xdr:to>
      <xdr:col>24</xdr:col>
      <xdr:colOff>114300</xdr:colOff>
      <xdr:row>83</xdr:row>
      <xdr:rowOff>130810</xdr:rowOff>
    </xdr:to>
    <xdr:sp macro="" textlink="">
      <xdr:nvSpPr>
        <xdr:cNvPr id="302" name="楕円 301">
          <a:extLst>
            <a:ext uri="{FF2B5EF4-FFF2-40B4-BE49-F238E27FC236}">
              <a16:creationId xmlns:a16="http://schemas.microsoft.com/office/drawing/2014/main" id="{FF8C0040-A366-422F-A6ED-13C41122ABEB}"/>
            </a:ext>
          </a:extLst>
        </xdr:cNvPr>
        <xdr:cNvSpPr/>
      </xdr:nvSpPr>
      <xdr:spPr>
        <a:xfrm>
          <a:off x="4124325" y="13465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7620</xdr:rowOff>
    </xdr:from>
    <xdr:ext cx="405130" cy="258445"/>
    <xdr:sp macro="" textlink="">
      <xdr:nvSpPr>
        <xdr:cNvPr id="303" name="【公営住宅】&#10;有形固定資産減価償却率該当値テキスト">
          <a:extLst>
            <a:ext uri="{FF2B5EF4-FFF2-40B4-BE49-F238E27FC236}">
              <a16:creationId xmlns:a16="http://schemas.microsoft.com/office/drawing/2014/main" id="{C0F11467-F66C-46B6-AFF0-3EB1325CA02B}"/>
            </a:ext>
          </a:extLst>
        </xdr:cNvPr>
        <xdr:cNvSpPr txBox="1"/>
      </xdr:nvSpPr>
      <xdr:spPr>
        <a:xfrm>
          <a:off x="4219575" y="13450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21590</xdr:rowOff>
    </xdr:from>
    <xdr:to>
      <xdr:col>20</xdr:col>
      <xdr:colOff>38100</xdr:colOff>
      <xdr:row>83</xdr:row>
      <xdr:rowOff>123190</xdr:rowOff>
    </xdr:to>
    <xdr:sp macro="" textlink="">
      <xdr:nvSpPr>
        <xdr:cNvPr id="304" name="楕円 303">
          <a:extLst>
            <a:ext uri="{FF2B5EF4-FFF2-40B4-BE49-F238E27FC236}">
              <a16:creationId xmlns:a16="http://schemas.microsoft.com/office/drawing/2014/main" id="{6BF0ECA1-E09A-41F8-9F4A-D0F0D8675554}"/>
            </a:ext>
          </a:extLst>
        </xdr:cNvPr>
        <xdr:cNvSpPr/>
      </xdr:nvSpPr>
      <xdr:spPr>
        <a:xfrm>
          <a:off x="3381375" y="134613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72390</xdr:rowOff>
    </xdr:from>
    <xdr:to>
      <xdr:col>24</xdr:col>
      <xdr:colOff>63500</xdr:colOff>
      <xdr:row>83</xdr:row>
      <xdr:rowOff>80010</xdr:rowOff>
    </xdr:to>
    <xdr:cxnSp macro="">
      <xdr:nvCxnSpPr>
        <xdr:cNvPr id="305" name="直線コネクタ 304">
          <a:extLst>
            <a:ext uri="{FF2B5EF4-FFF2-40B4-BE49-F238E27FC236}">
              <a16:creationId xmlns:a16="http://schemas.microsoft.com/office/drawing/2014/main" id="{122320CB-3A35-4204-9BE4-2237A4EFC1CD}"/>
            </a:ext>
          </a:extLst>
        </xdr:cNvPr>
        <xdr:cNvCxnSpPr/>
      </xdr:nvCxnSpPr>
      <xdr:spPr>
        <a:xfrm>
          <a:off x="3429000" y="13508990"/>
          <a:ext cx="752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306" name="楕円 305">
          <a:extLst>
            <a:ext uri="{FF2B5EF4-FFF2-40B4-BE49-F238E27FC236}">
              <a16:creationId xmlns:a16="http://schemas.microsoft.com/office/drawing/2014/main" id="{51535CB4-0613-480E-8B2C-546F1A052971}"/>
            </a:ext>
          </a:extLst>
        </xdr:cNvPr>
        <xdr:cNvSpPr/>
      </xdr:nvSpPr>
      <xdr:spPr>
        <a:xfrm>
          <a:off x="2571750" y="135997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72390</xdr:rowOff>
    </xdr:from>
    <xdr:to>
      <xdr:col>19</xdr:col>
      <xdr:colOff>177800</xdr:colOff>
      <xdr:row>84</xdr:row>
      <xdr:rowOff>36195</xdr:rowOff>
    </xdr:to>
    <xdr:cxnSp macro="">
      <xdr:nvCxnSpPr>
        <xdr:cNvPr id="307" name="直線コネクタ 306">
          <a:extLst>
            <a:ext uri="{FF2B5EF4-FFF2-40B4-BE49-F238E27FC236}">
              <a16:creationId xmlns:a16="http://schemas.microsoft.com/office/drawing/2014/main" id="{CF81BC9F-7C73-4FCF-A0EE-C5F73CA4B8BF}"/>
            </a:ext>
          </a:extLst>
        </xdr:cNvPr>
        <xdr:cNvCxnSpPr/>
      </xdr:nvCxnSpPr>
      <xdr:spPr>
        <a:xfrm flipV="1">
          <a:off x="2619375" y="13508990"/>
          <a:ext cx="809625"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308" name="楕円 307">
          <a:extLst>
            <a:ext uri="{FF2B5EF4-FFF2-40B4-BE49-F238E27FC236}">
              <a16:creationId xmlns:a16="http://schemas.microsoft.com/office/drawing/2014/main" id="{6338839F-EC6F-469F-9837-F1E9E14767E9}"/>
            </a:ext>
          </a:extLst>
        </xdr:cNvPr>
        <xdr:cNvSpPr/>
      </xdr:nvSpPr>
      <xdr:spPr>
        <a:xfrm>
          <a:off x="1781175" y="135718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36195</xdr:rowOff>
    </xdr:to>
    <xdr:cxnSp macro="">
      <xdr:nvCxnSpPr>
        <xdr:cNvPr id="309" name="直線コネクタ 308">
          <a:extLst>
            <a:ext uri="{FF2B5EF4-FFF2-40B4-BE49-F238E27FC236}">
              <a16:creationId xmlns:a16="http://schemas.microsoft.com/office/drawing/2014/main" id="{CC2FFD2F-7C7D-43D1-9C8F-249153B2D70B}"/>
            </a:ext>
          </a:extLst>
        </xdr:cNvPr>
        <xdr:cNvCxnSpPr/>
      </xdr:nvCxnSpPr>
      <xdr:spPr>
        <a:xfrm>
          <a:off x="1828800" y="13609955"/>
          <a:ext cx="7905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0" name="楕円 309">
          <a:extLst>
            <a:ext uri="{FF2B5EF4-FFF2-40B4-BE49-F238E27FC236}">
              <a16:creationId xmlns:a16="http://schemas.microsoft.com/office/drawing/2014/main" id="{914C8351-9AD6-4D6F-A4D4-B48009B06E5C}"/>
            </a:ext>
          </a:extLst>
        </xdr:cNvPr>
        <xdr:cNvSpPr/>
      </xdr:nvSpPr>
      <xdr:spPr>
        <a:xfrm>
          <a:off x="981075" y="13545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11430</xdr:rowOff>
    </xdr:to>
    <xdr:cxnSp macro="">
      <xdr:nvCxnSpPr>
        <xdr:cNvPr id="311" name="直線コネクタ 310">
          <a:extLst>
            <a:ext uri="{FF2B5EF4-FFF2-40B4-BE49-F238E27FC236}">
              <a16:creationId xmlns:a16="http://schemas.microsoft.com/office/drawing/2014/main" id="{A4516432-6A38-4185-8551-249D6FEEEB95}"/>
            </a:ext>
          </a:extLst>
        </xdr:cNvPr>
        <xdr:cNvCxnSpPr/>
      </xdr:nvCxnSpPr>
      <xdr:spPr>
        <a:xfrm>
          <a:off x="1028700" y="1360297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93980</xdr:rowOff>
    </xdr:from>
    <xdr:ext cx="405130" cy="259080"/>
    <xdr:sp macro="" textlink="">
      <xdr:nvSpPr>
        <xdr:cNvPr id="312" name="n_1aveValue【公営住宅】&#10;有形固定資産減価償却率">
          <a:extLst>
            <a:ext uri="{FF2B5EF4-FFF2-40B4-BE49-F238E27FC236}">
              <a16:creationId xmlns:a16="http://schemas.microsoft.com/office/drawing/2014/main" id="{04B09555-6C73-4FAC-A1CF-AFA3E8B7CA60}"/>
            </a:ext>
          </a:extLst>
        </xdr:cNvPr>
        <xdr:cNvSpPr txBox="1"/>
      </xdr:nvSpPr>
      <xdr:spPr>
        <a:xfrm>
          <a:off x="3239135" y="13209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88265</xdr:rowOff>
    </xdr:from>
    <xdr:ext cx="404495" cy="258445"/>
    <xdr:sp macro="" textlink="">
      <xdr:nvSpPr>
        <xdr:cNvPr id="313" name="n_2aveValue【公営住宅】&#10;有形固定資産減価償却率">
          <a:extLst>
            <a:ext uri="{FF2B5EF4-FFF2-40B4-BE49-F238E27FC236}">
              <a16:creationId xmlns:a16="http://schemas.microsoft.com/office/drawing/2014/main" id="{EB8DC35F-BB22-414C-A5A2-3DE0B8BE05E5}"/>
            </a:ext>
          </a:extLst>
        </xdr:cNvPr>
        <xdr:cNvSpPr txBox="1"/>
      </xdr:nvSpPr>
      <xdr:spPr>
        <a:xfrm>
          <a:off x="2439035" y="13201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74930</xdr:rowOff>
    </xdr:from>
    <xdr:ext cx="404495" cy="258445"/>
    <xdr:sp macro="" textlink="">
      <xdr:nvSpPr>
        <xdr:cNvPr id="314" name="n_3aveValue【公営住宅】&#10;有形固定資産減価償却率">
          <a:extLst>
            <a:ext uri="{FF2B5EF4-FFF2-40B4-BE49-F238E27FC236}">
              <a16:creationId xmlns:a16="http://schemas.microsoft.com/office/drawing/2014/main" id="{897F5B23-2189-4BE2-B115-3371F8032117}"/>
            </a:ext>
          </a:extLst>
        </xdr:cNvPr>
        <xdr:cNvSpPr txBox="1"/>
      </xdr:nvSpPr>
      <xdr:spPr>
        <a:xfrm>
          <a:off x="1648460" y="13190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52070</xdr:rowOff>
    </xdr:from>
    <xdr:ext cx="404495" cy="258445"/>
    <xdr:sp macro="" textlink="">
      <xdr:nvSpPr>
        <xdr:cNvPr id="315" name="n_4aveValue【公営住宅】&#10;有形固定資産減価償却率">
          <a:extLst>
            <a:ext uri="{FF2B5EF4-FFF2-40B4-BE49-F238E27FC236}">
              <a16:creationId xmlns:a16="http://schemas.microsoft.com/office/drawing/2014/main" id="{D925FA3C-B60F-4BF8-9FE5-ECF29D30AC5E}"/>
            </a:ext>
          </a:extLst>
        </xdr:cNvPr>
        <xdr:cNvSpPr txBox="1"/>
      </xdr:nvSpPr>
      <xdr:spPr>
        <a:xfrm>
          <a:off x="848360" y="13164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114300</xdr:rowOff>
    </xdr:from>
    <xdr:ext cx="405130" cy="259080"/>
    <xdr:sp macro="" textlink="">
      <xdr:nvSpPr>
        <xdr:cNvPr id="316" name="n_1mainValue【公営住宅】&#10;有形固定資産減価償却率">
          <a:extLst>
            <a:ext uri="{FF2B5EF4-FFF2-40B4-BE49-F238E27FC236}">
              <a16:creationId xmlns:a16="http://schemas.microsoft.com/office/drawing/2014/main" id="{608B576D-9521-40C6-985C-6ADC4E74B7B3}"/>
            </a:ext>
          </a:extLst>
        </xdr:cNvPr>
        <xdr:cNvSpPr txBox="1"/>
      </xdr:nvSpPr>
      <xdr:spPr>
        <a:xfrm>
          <a:off x="3239135" y="13554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78105</xdr:rowOff>
    </xdr:from>
    <xdr:ext cx="404495" cy="258445"/>
    <xdr:sp macro="" textlink="">
      <xdr:nvSpPr>
        <xdr:cNvPr id="317" name="n_2mainValue【公営住宅】&#10;有形固定資産減価償却率">
          <a:extLst>
            <a:ext uri="{FF2B5EF4-FFF2-40B4-BE49-F238E27FC236}">
              <a16:creationId xmlns:a16="http://schemas.microsoft.com/office/drawing/2014/main" id="{584A0808-38B1-4379-9E93-4DEAE4A2BA7B}"/>
            </a:ext>
          </a:extLst>
        </xdr:cNvPr>
        <xdr:cNvSpPr txBox="1"/>
      </xdr:nvSpPr>
      <xdr:spPr>
        <a:xfrm>
          <a:off x="2439035" y="13679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53340</xdr:rowOff>
    </xdr:from>
    <xdr:ext cx="404495" cy="258445"/>
    <xdr:sp macro="" textlink="">
      <xdr:nvSpPr>
        <xdr:cNvPr id="318" name="n_3mainValue【公営住宅】&#10;有形固定資産減価償却率">
          <a:extLst>
            <a:ext uri="{FF2B5EF4-FFF2-40B4-BE49-F238E27FC236}">
              <a16:creationId xmlns:a16="http://schemas.microsoft.com/office/drawing/2014/main" id="{51CAFA34-A4FB-4A2B-934A-D0131CBB337B}"/>
            </a:ext>
          </a:extLst>
        </xdr:cNvPr>
        <xdr:cNvSpPr txBox="1"/>
      </xdr:nvSpPr>
      <xdr:spPr>
        <a:xfrm>
          <a:off x="1648460" y="13651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30480</xdr:rowOff>
    </xdr:from>
    <xdr:ext cx="404495" cy="258445"/>
    <xdr:sp macro="" textlink="">
      <xdr:nvSpPr>
        <xdr:cNvPr id="319" name="n_4mainValue【公営住宅】&#10;有形固定資産減価償却率">
          <a:extLst>
            <a:ext uri="{FF2B5EF4-FFF2-40B4-BE49-F238E27FC236}">
              <a16:creationId xmlns:a16="http://schemas.microsoft.com/office/drawing/2014/main" id="{AEAD5581-AC3E-4632-BBCB-0BD41CA200AD}"/>
            </a:ext>
          </a:extLst>
        </xdr:cNvPr>
        <xdr:cNvSpPr txBox="1"/>
      </xdr:nvSpPr>
      <xdr:spPr>
        <a:xfrm>
          <a:off x="848360" y="13629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5A3AD55-0494-4A13-A0A8-5C0CBA3BCBF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98C01A5-4D00-4424-8F8A-33B89A317CF0}"/>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CD27253-73D4-4F0C-A80C-3755B8EFAB52}"/>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6A26F91-1F0B-4232-9D86-CCC483C904E6}"/>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C158C40-8749-4EC6-AEFF-6DEF6A86D900}"/>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12CFCF5-2BC6-481F-9511-B16928DEFDF4}"/>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5CB30D0-A126-4EB6-8AC8-E6E021508EF4}"/>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F5E5C77-1C53-4822-88E1-93DC04DADFDC}"/>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a:extLst>
            <a:ext uri="{FF2B5EF4-FFF2-40B4-BE49-F238E27FC236}">
              <a16:creationId xmlns:a16="http://schemas.microsoft.com/office/drawing/2014/main" id="{7B263B58-6039-4B27-B37E-FC7683D250BD}"/>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1712CC9-E3E7-4352-8A9F-164CA293588A}"/>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6F693B2-9963-4F96-9736-172DF341B40C}"/>
            </a:ext>
          </a:extLst>
        </xdr:cNvPr>
        <xdr:cNvCxnSpPr/>
      </xdr:nvCxnSpPr>
      <xdr:spPr>
        <a:xfrm>
          <a:off x="5953125" y="13963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1" name="テキスト ボックス 330">
          <a:extLst>
            <a:ext uri="{FF2B5EF4-FFF2-40B4-BE49-F238E27FC236}">
              <a16:creationId xmlns:a16="http://schemas.microsoft.com/office/drawing/2014/main" id="{45D09FBD-167A-4988-9C0F-E9F0EA986326}"/>
            </a:ext>
          </a:extLst>
        </xdr:cNvPr>
        <xdr:cNvSpPr txBox="1"/>
      </xdr:nvSpPr>
      <xdr:spPr>
        <a:xfrm>
          <a:off x="5527040"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15A8A24-B24F-4BC6-9EE5-BAC2763A6525}"/>
            </a:ext>
          </a:extLst>
        </xdr:cNvPr>
        <xdr:cNvCxnSpPr/>
      </xdr:nvCxnSpPr>
      <xdr:spPr>
        <a:xfrm>
          <a:off x="5953125" y="1353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a:extLst>
            <a:ext uri="{FF2B5EF4-FFF2-40B4-BE49-F238E27FC236}">
              <a16:creationId xmlns:a16="http://schemas.microsoft.com/office/drawing/2014/main" id="{90D40686-0EE9-4885-96AD-0D5AEF117565}"/>
            </a:ext>
          </a:extLst>
        </xdr:cNvPr>
        <xdr:cNvSpPr txBox="1"/>
      </xdr:nvSpPr>
      <xdr:spPr>
        <a:xfrm>
          <a:off x="5478780" y="13399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AA186AFF-4C81-4D22-9DAD-1FC41B6D89B6}"/>
            </a:ext>
          </a:extLst>
        </xdr:cNvPr>
        <xdr:cNvCxnSpPr/>
      </xdr:nvCxnSpPr>
      <xdr:spPr>
        <a:xfrm>
          <a:off x="5953125" y="1310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a:extLst>
            <a:ext uri="{FF2B5EF4-FFF2-40B4-BE49-F238E27FC236}">
              <a16:creationId xmlns:a16="http://schemas.microsoft.com/office/drawing/2014/main" id="{3C4C3B6F-8BEE-4E15-80EB-C6FD76628073}"/>
            </a:ext>
          </a:extLst>
        </xdr:cNvPr>
        <xdr:cNvSpPr txBox="1"/>
      </xdr:nvSpPr>
      <xdr:spPr>
        <a:xfrm>
          <a:off x="5478780" y="12960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3BEE3D0E-B1EA-491A-9AE4-9F3B52AA366D}"/>
            </a:ext>
          </a:extLst>
        </xdr:cNvPr>
        <xdr:cNvCxnSpPr/>
      </xdr:nvCxnSpPr>
      <xdr:spPr>
        <a:xfrm>
          <a:off x="5953125"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a:extLst>
            <a:ext uri="{FF2B5EF4-FFF2-40B4-BE49-F238E27FC236}">
              <a16:creationId xmlns:a16="http://schemas.microsoft.com/office/drawing/2014/main" id="{4C3EC64D-126C-40A3-8F3A-87B300028D9E}"/>
            </a:ext>
          </a:extLst>
        </xdr:cNvPr>
        <xdr:cNvSpPr txBox="1"/>
      </xdr:nvSpPr>
      <xdr:spPr>
        <a:xfrm>
          <a:off x="5478780" y="12532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ADAAA9A-5899-4598-AAE1-747FF7FC011F}"/>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a:extLst>
            <a:ext uri="{FF2B5EF4-FFF2-40B4-BE49-F238E27FC236}">
              <a16:creationId xmlns:a16="http://schemas.microsoft.com/office/drawing/2014/main" id="{09081741-765F-4AC3-8150-17C3C9E520B7}"/>
            </a:ext>
          </a:extLst>
        </xdr:cNvPr>
        <xdr:cNvSpPr txBox="1"/>
      </xdr:nvSpPr>
      <xdr:spPr>
        <a:xfrm>
          <a:off x="5478780" y="12103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FE46485-5D5D-4E3D-A84E-CA6697CCC7C0}"/>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46355</xdr:rowOff>
    </xdr:from>
    <xdr:to>
      <xdr:col>54</xdr:col>
      <xdr:colOff>189865</xdr:colOff>
      <xdr:row>86</xdr:row>
      <xdr:rowOff>34290</xdr:rowOff>
    </xdr:to>
    <xdr:cxnSp macro="">
      <xdr:nvCxnSpPr>
        <xdr:cNvPr id="341" name="直線コネクタ 340">
          <a:extLst>
            <a:ext uri="{FF2B5EF4-FFF2-40B4-BE49-F238E27FC236}">
              <a16:creationId xmlns:a16="http://schemas.microsoft.com/office/drawing/2014/main" id="{D38698BD-BB9C-4A69-B0A1-C0D26C83AC42}"/>
            </a:ext>
          </a:extLst>
        </xdr:cNvPr>
        <xdr:cNvCxnSpPr/>
      </xdr:nvCxnSpPr>
      <xdr:spPr>
        <a:xfrm flipV="1">
          <a:off x="9429115" y="12841605"/>
          <a:ext cx="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2" name="【公営住宅】&#10;一人当たり面積最小値テキスト">
          <a:extLst>
            <a:ext uri="{FF2B5EF4-FFF2-40B4-BE49-F238E27FC236}">
              <a16:creationId xmlns:a16="http://schemas.microsoft.com/office/drawing/2014/main" id="{67A11F08-36BA-40F7-B4E2-6275E8F67B54}"/>
            </a:ext>
          </a:extLst>
        </xdr:cNvPr>
        <xdr:cNvSpPr txBox="1"/>
      </xdr:nvSpPr>
      <xdr:spPr>
        <a:xfrm>
          <a:off x="9467850" y="1396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3" name="直線コネクタ 342">
          <a:extLst>
            <a:ext uri="{FF2B5EF4-FFF2-40B4-BE49-F238E27FC236}">
              <a16:creationId xmlns:a16="http://schemas.microsoft.com/office/drawing/2014/main" id="{EAD19437-2482-41D1-A906-6FC196DC06D9}"/>
            </a:ext>
          </a:extLst>
        </xdr:cNvPr>
        <xdr:cNvCxnSpPr/>
      </xdr:nvCxnSpPr>
      <xdr:spPr>
        <a:xfrm>
          <a:off x="9363075" y="139566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164465</xdr:rowOff>
    </xdr:from>
    <xdr:ext cx="534670" cy="259080"/>
    <xdr:sp macro="" textlink="">
      <xdr:nvSpPr>
        <xdr:cNvPr id="344" name="【公営住宅】&#10;一人当たり面積最大値テキスト">
          <a:extLst>
            <a:ext uri="{FF2B5EF4-FFF2-40B4-BE49-F238E27FC236}">
              <a16:creationId xmlns:a16="http://schemas.microsoft.com/office/drawing/2014/main" id="{F8D975B9-F749-4181-AA0A-91C0ECEA11B9}"/>
            </a:ext>
          </a:extLst>
        </xdr:cNvPr>
        <xdr:cNvSpPr txBox="1"/>
      </xdr:nvSpPr>
      <xdr:spPr>
        <a:xfrm>
          <a:off x="9467850" y="1262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46355</xdr:rowOff>
    </xdr:from>
    <xdr:to>
      <xdr:col>55</xdr:col>
      <xdr:colOff>88900</xdr:colOff>
      <xdr:row>79</xdr:row>
      <xdr:rowOff>46355</xdr:rowOff>
    </xdr:to>
    <xdr:cxnSp macro="">
      <xdr:nvCxnSpPr>
        <xdr:cNvPr id="345" name="直線コネクタ 344">
          <a:extLst>
            <a:ext uri="{FF2B5EF4-FFF2-40B4-BE49-F238E27FC236}">
              <a16:creationId xmlns:a16="http://schemas.microsoft.com/office/drawing/2014/main" id="{AD44E6B9-1927-4DC8-A155-4EF541B9151B}"/>
            </a:ext>
          </a:extLst>
        </xdr:cNvPr>
        <xdr:cNvCxnSpPr/>
      </xdr:nvCxnSpPr>
      <xdr:spPr>
        <a:xfrm>
          <a:off x="9363075" y="128416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8445"/>
    <xdr:sp macro="" textlink="">
      <xdr:nvSpPr>
        <xdr:cNvPr id="346" name="【公営住宅】&#10;一人当たり面積平均値テキスト">
          <a:extLst>
            <a:ext uri="{FF2B5EF4-FFF2-40B4-BE49-F238E27FC236}">
              <a16:creationId xmlns:a16="http://schemas.microsoft.com/office/drawing/2014/main" id="{7275FCC6-6367-4663-B818-DFD06222BFB7}"/>
            </a:ext>
          </a:extLst>
        </xdr:cNvPr>
        <xdr:cNvSpPr txBox="1"/>
      </xdr:nvSpPr>
      <xdr:spPr>
        <a:xfrm>
          <a:off x="9467850" y="13728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7" name="フローチャート: 判断 346">
          <a:extLst>
            <a:ext uri="{FF2B5EF4-FFF2-40B4-BE49-F238E27FC236}">
              <a16:creationId xmlns:a16="http://schemas.microsoft.com/office/drawing/2014/main" id="{96736C80-4917-4506-91F7-D3AE390CD031}"/>
            </a:ext>
          </a:extLst>
        </xdr:cNvPr>
        <xdr:cNvSpPr/>
      </xdr:nvSpPr>
      <xdr:spPr>
        <a:xfrm>
          <a:off x="9401175" y="1386713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48" name="フローチャート: 判断 347">
          <a:extLst>
            <a:ext uri="{FF2B5EF4-FFF2-40B4-BE49-F238E27FC236}">
              <a16:creationId xmlns:a16="http://schemas.microsoft.com/office/drawing/2014/main" id="{CC819F2E-0025-40F9-8417-B437DAD80B63}"/>
            </a:ext>
          </a:extLst>
        </xdr:cNvPr>
        <xdr:cNvSpPr/>
      </xdr:nvSpPr>
      <xdr:spPr>
        <a:xfrm>
          <a:off x="8639175" y="138671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102235</xdr:rowOff>
    </xdr:from>
    <xdr:to>
      <xdr:col>46</xdr:col>
      <xdr:colOff>38100</xdr:colOff>
      <xdr:row>86</xdr:row>
      <xdr:rowOff>32385</xdr:rowOff>
    </xdr:to>
    <xdr:sp macro="" textlink="">
      <xdr:nvSpPr>
        <xdr:cNvPr id="349" name="フローチャート: 判断 348">
          <a:extLst>
            <a:ext uri="{FF2B5EF4-FFF2-40B4-BE49-F238E27FC236}">
              <a16:creationId xmlns:a16="http://schemas.microsoft.com/office/drawing/2014/main" id="{097A7636-96A3-497A-ACA3-CC04824BA8CA}"/>
            </a:ext>
          </a:extLst>
        </xdr:cNvPr>
        <xdr:cNvSpPr/>
      </xdr:nvSpPr>
      <xdr:spPr>
        <a:xfrm>
          <a:off x="7839075" y="1386903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100330</xdr:rowOff>
    </xdr:from>
    <xdr:to>
      <xdr:col>41</xdr:col>
      <xdr:colOff>101600</xdr:colOff>
      <xdr:row>86</xdr:row>
      <xdr:rowOff>30480</xdr:rowOff>
    </xdr:to>
    <xdr:sp macro="" textlink="">
      <xdr:nvSpPr>
        <xdr:cNvPr id="350" name="フローチャート: 判断 349">
          <a:extLst>
            <a:ext uri="{FF2B5EF4-FFF2-40B4-BE49-F238E27FC236}">
              <a16:creationId xmlns:a16="http://schemas.microsoft.com/office/drawing/2014/main" id="{7A05EA07-11A6-4DDD-AC0D-010D2EBAF238}"/>
            </a:ext>
          </a:extLst>
        </xdr:cNvPr>
        <xdr:cNvSpPr/>
      </xdr:nvSpPr>
      <xdr:spPr>
        <a:xfrm>
          <a:off x="7029450" y="138671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51" name="フローチャート: 判断 350">
          <a:extLst>
            <a:ext uri="{FF2B5EF4-FFF2-40B4-BE49-F238E27FC236}">
              <a16:creationId xmlns:a16="http://schemas.microsoft.com/office/drawing/2014/main" id="{4092EA98-77FC-466D-BC00-E4FEA714CA0D}"/>
            </a:ext>
          </a:extLst>
        </xdr:cNvPr>
        <xdr:cNvSpPr/>
      </xdr:nvSpPr>
      <xdr:spPr>
        <a:xfrm>
          <a:off x="6238875" y="138684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B47CD8E4-F5AD-40CB-B03B-4C065B334519}"/>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60699D83-84F3-435F-9A77-68073A5221A1}"/>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49FACFF4-92E1-4481-B804-EF5284CCD71D}"/>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396E0FE8-52B9-44A6-8E7A-34322A090FDD}"/>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6E53AF55-932D-42AD-A007-396D100C4CC2}"/>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132715</xdr:rowOff>
    </xdr:from>
    <xdr:to>
      <xdr:col>55</xdr:col>
      <xdr:colOff>50800</xdr:colOff>
      <xdr:row>86</xdr:row>
      <xdr:rowOff>63500</xdr:rowOff>
    </xdr:to>
    <xdr:sp macro="" textlink="">
      <xdr:nvSpPr>
        <xdr:cNvPr id="357" name="楕円 356">
          <a:extLst>
            <a:ext uri="{FF2B5EF4-FFF2-40B4-BE49-F238E27FC236}">
              <a16:creationId xmlns:a16="http://schemas.microsoft.com/office/drawing/2014/main" id="{16B10EFE-2984-4668-9AA8-6ADE44C85003}"/>
            </a:ext>
          </a:extLst>
        </xdr:cNvPr>
        <xdr:cNvSpPr/>
      </xdr:nvSpPr>
      <xdr:spPr>
        <a:xfrm>
          <a:off x="9401175" y="13896340"/>
          <a:ext cx="762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78740</xdr:rowOff>
    </xdr:from>
    <xdr:ext cx="469900" cy="259080"/>
    <xdr:sp macro="" textlink="">
      <xdr:nvSpPr>
        <xdr:cNvPr id="358" name="【公営住宅】&#10;一人当たり面積該当値テキスト">
          <a:extLst>
            <a:ext uri="{FF2B5EF4-FFF2-40B4-BE49-F238E27FC236}">
              <a16:creationId xmlns:a16="http://schemas.microsoft.com/office/drawing/2014/main" id="{0C6F2F6C-8DEF-4D19-AC28-3C4135EDBB1A}"/>
            </a:ext>
          </a:extLst>
        </xdr:cNvPr>
        <xdr:cNvSpPr txBox="1"/>
      </xdr:nvSpPr>
      <xdr:spPr>
        <a:xfrm>
          <a:off x="9467850" y="13842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133350</xdr:rowOff>
    </xdr:from>
    <xdr:to>
      <xdr:col>50</xdr:col>
      <xdr:colOff>165100</xdr:colOff>
      <xdr:row>86</xdr:row>
      <xdr:rowOff>63500</xdr:rowOff>
    </xdr:to>
    <xdr:sp macro="" textlink="">
      <xdr:nvSpPr>
        <xdr:cNvPr id="359" name="楕円 358">
          <a:extLst>
            <a:ext uri="{FF2B5EF4-FFF2-40B4-BE49-F238E27FC236}">
              <a16:creationId xmlns:a16="http://schemas.microsoft.com/office/drawing/2014/main" id="{2242A521-C513-461D-A0FF-96F35CF82D87}"/>
            </a:ext>
          </a:extLst>
        </xdr:cNvPr>
        <xdr:cNvSpPr/>
      </xdr:nvSpPr>
      <xdr:spPr>
        <a:xfrm>
          <a:off x="8639175" y="13896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12065</xdr:rowOff>
    </xdr:from>
    <xdr:to>
      <xdr:col>55</xdr:col>
      <xdr:colOff>0</xdr:colOff>
      <xdr:row>86</xdr:row>
      <xdr:rowOff>12700</xdr:rowOff>
    </xdr:to>
    <xdr:cxnSp macro="">
      <xdr:nvCxnSpPr>
        <xdr:cNvPr id="360" name="直線コネクタ 359">
          <a:extLst>
            <a:ext uri="{FF2B5EF4-FFF2-40B4-BE49-F238E27FC236}">
              <a16:creationId xmlns:a16="http://schemas.microsoft.com/office/drawing/2014/main" id="{8945B0F2-A718-4065-B08B-AAF9835B0616}"/>
            </a:ext>
          </a:extLst>
        </xdr:cNvPr>
        <xdr:cNvCxnSpPr/>
      </xdr:nvCxnSpPr>
      <xdr:spPr>
        <a:xfrm flipV="1">
          <a:off x="8686800" y="1393444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133350</xdr:rowOff>
    </xdr:from>
    <xdr:to>
      <xdr:col>46</xdr:col>
      <xdr:colOff>38100</xdr:colOff>
      <xdr:row>86</xdr:row>
      <xdr:rowOff>63500</xdr:rowOff>
    </xdr:to>
    <xdr:sp macro="" textlink="">
      <xdr:nvSpPr>
        <xdr:cNvPr id="361" name="楕円 360">
          <a:extLst>
            <a:ext uri="{FF2B5EF4-FFF2-40B4-BE49-F238E27FC236}">
              <a16:creationId xmlns:a16="http://schemas.microsoft.com/office/drawing/2014/main" id="{15FF45B1-9164-4108-B56A-EC638E966868}"/>
            </a:ext>
          </a:extLst>
        </xdr:cNvPr>
        <xdr:cNvSpPr/>
      </xdr:nvSpPr>
      <xdr:spPr>
        <a:xfrm>
          <a:off x="7839075" y="13896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12700</xdr:rowOff>
    </xdr:to>
    <xdr:cxnSp macro="">
      <xdr:nvCxnSpPr>
        <xdr:cNvPr id="362" name="直線コネクタ 361">
          <a:extLst>
            <a:ext uri="{FF2B5EF4-FFF2-40B4-BE49-F238E27FC236}">
              <a16:creationId xmlns:a16="http://schemas.microsoft.com/office/drawing/2014/main" id="{3C664957-67C0-47F6-8247-0D41B6E1E226}"/>
            </a:ext>
          </a:extLst>
        </xdr:cNvPr>
        <xdr:cNvCxnSpPr/>
      </xdr:nvCxnSpPr>
      <xdr:spPr>
        <a:xfrm flipV="1">
          <a:off x="7886700" y="139350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363" name="楕円 362">
          <a:extLst>
            <a:ext uri="{FF2B5EF4-FFF2-40B4-BE49-F238E27FC236}">
              <a16:creationId xmlns:a16="http://schemas.microsoft.com/office/drawing/2014/main" id="{622CDD9A-F0A4-4701-A3FF-8660B049C01B}"/>
            </a:ext>
          </a:extLst>
        </xdr:cNvPr>
        <xdr:cNvSpPr/>
      </xdr:nvSpPr>
      <xdr:spPr>
        <a:xfrm>
          <a:off x="7029450" y="13896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12700</xdr:rowOff>
    </xdr:to>
    <xdr:cxnSp macro="">
      <xdr:nvCxnSpPr>
        <xdr:cNvPr id="364" name="直線コネクタ 363">
          <a:extLst>
            <a:ext uri="{FF2B5EF4-FFF2-40B4-BE49-F238E27FC236}">
              <a16:creationId xmlns:a16="http://schemas.microsoft.com/office/drawing/2014/main" id="{D6E5F2AB-EA05-4BCF-BEF8-C24B4D71F9F4}"/>
            </a:ext>
          </a:extLst>
        </xdr:cNvPr>
        <xdr:cNvCxnSpPr/>
      </xdr:nvCxnSpPr>
      <xdr:spPr>
        <a:xfrm flipV="1">
          <a:off x="7077075" y="139350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133350</xdr:rowOff>
    </xdr:from>
    <xdr:to>
      <xdr:col>36</xdr:col>
      <xdr:colOff>165100</xdr:colOff>
      <xdr:row>86</xdr:row>
      <xdr:rowOff>63500</xdr:rowOff>
    </xdr:to>
    <xdr:sp macro="" textlink="">
      <xdr:nvSpPr>
        <xdr:cNvPr id="365" name="楕円 364">
          <a:extLst>
            <a:ext uri="{FF2B5EF4-FFF2-40B4-BE49-F238E27FC236}">
              <a16:creationId xmlns:a16="http://schemas.microsoft.com/office/drawing/2014/main" id="{2E8B322C-5B4A-46AA-8C3F-C15FD7404B45}"/>
            </a:ext>
          </a:extLst>
        </xdr:cNvPr>
        <xdr:cNvSpPr/>
      </xdr:nvSpPr>
      <xdr:spPr>
        <a:xfrm>
          <a:off x="6238875" y="13896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12700</xdr:rowOff>
    </xdr:to>
    <xdr:cxnSp macro="">
      <xdr:nvCxnSpPr>
        <xdr:cNvPr id="366" name="直線コネクタ 365">
          <a:extLst>
            <a:ext uri="{FF2B5EF4-FFF2-40B4-BE49-F238E27FC236}">
              <a16:creationId xmlns:a16="http://schemas.microsoft.com/office/drawing/2014/main" id="{84AB5372-F3B2-4BF6-A7D5-41044D22190F}"/>
            </a:ext>
          </a:extLst>
        </xdr:cNvPr>
        <xdr:cNvCxnSpPr/>
      </xdr:nvCxnSpPr>
      <xdr:spPr>
        <a:xfrm>
          <a:off x="6286500" y="1393507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7" name="n_1aveValue【公営住宅】&#10;一人当たり面積">
          <a:extLst>
            <a:ext uri="{FF2B5EF4-FFF2-40B4-BE49-F238E27FC236}">
              <a16:creationId xmlns:a16="http://schemas.microsoft.com/office/drawing/2014/main" id="{16B6F10E-AAB2-4775-8B59-C1B97488BB1F}"/>
            </a:ext>
          </a:extLst>
        </xdr:cNvPr>
        <xdr:cNvSpPr txBox="1"/>
      </xdr:nvSpPr>
      <xdr:spPr>
        <a:xfrm>
          <a:off x="8458200" y="13651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48895</xdr:rowOff>
    </xdr:from>
    <xdr:ext cx="469265" cy="259080"/>
    <xdr:sp macro="" textlink="">
      <xdr:nvSpPr>
        <xdr:cNvPr id="368" name="n_2aveValue【公営住宅】&#10;一人当たり面積">
          <a:extLst>
            <a:ext uri="{FF2B5EF4-FFF2-40B4-BE49-F238E27FC236}">
              <a16:creationId xmlns:a16="http://schemas.microsoft.com/office/drawing/2014/main" id="{FD57796A-37DF-49BD-A9D3-B324C27CF404}"/>
            </a:ext>
          </a:extLst>
        </xdr:cNvPr>
        <xdr:cNvSpPr txBox="1"/>
      </xdr:nvSpPr>
      <xdr:spPr>
        <a:xfrm>
          <a:off x="7677150" y="1364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46990</xdr:rowOff>
    </xdr:from>
    <xdr:ext cx="469265" cy="259080"/>
    <xdr:sp macro="" textlink="">
      <xdr:nvSpPr>
        <xdr:cNvPr id="369" name="n_3aveValue【公営住宅】&#10;一人当たり面積">
          <a:extLst>
            <a:ext uri="{FF2B5EF4-FFF2-40B4-BE49-F238E27FC236}">
              <a16:creationId xmlns:a16="http://schemas.microsoft.com/office/drawing/2014/main" id="{C0AA5039-52AB-4336-A2DE-5B7D51B14D86}"/>
            </a:ext>
          </a:extLst>
        </xdr:cNvPr>
        <xdr:cNvSpPr txBox="1"/>
      </xdr:nvSpPr>
      <xdr:spPr>
        <a:xfrm>
          <a:off x="6867525" y="13651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48260</xdr:rowOff>
    </xdr:from>
    <xdr:ext cx="469265" cy="259080"/>
    <xdr:sp macro="" textlink="">
      <xdr:nvSpPr>
        <xdr:cNvPr id="370" name="n_4aveValue【公営住宅】&#10;一人当たり面積">
          <a:extLst>
            <a:ext uri="{FF2B5EF4-FFF2-40B4-BE49-F238E27FC236}">
              <a16:creationId xmlns:a16="http://schemas.microsoft.com/office/drawing/2014/main" id="{9B0E6337-FAAD-4310-82F5-DECE6BBCCF97}"/>
            </a:ext>
          </a:extLst>
        </xdr:cNvPr>
        <xdr:cNvSpPr txBox="1"/>
      </xdr:nvSpPr>
      <xdr:spPr>
        <a:xfrm>
          <a:off x="6067425" y="13646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54610</xdr:rowOff>
    </xdr:from>
    <xdr:ext cx="469900" cy="258445"/>
    <xdr:sp macro="" textlink="">
      <xdr:nvSpPr>
        <xdr:cNvPr id="371" name="n_1mainValue【公営住宅】&#10;一人当たり面積">
          <a:extLst>
            <a:ext uri="{FF2B5EF4-FFF2-40B4-BE49-F238E27FC236}">
              <a16:creationId xmlns:a16="http://schemas.microsoft.com/office/drawing/2014/main" id="{6990427D-ADE4-47DC-A264-6480275DCF24}"/>
            </a:ext>
          </a:extLst>
        </xdr:cNvPr>
        <xdr:cNvSpPr txBox="1"/>
      </xdr:nvSpPr>
      <xdr:spPr>
        <a:xfrm>
          <a:off x="8458200" y="13980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54610</xdr:rowOff>
    </xdr:from>
    <xdr:ext cx="469265" cy="258445"/>
    <xdr:sp macro="" textlink="">
      <xdr:nvSpPr>
        <xdr:cNvPr id="372" name="n_2mainValue【公営住宅】&#10;一人当たり面積">
          <a:extLst>
            <a:ext uri="{FF2B5EF4-FFF2-40B4-BE49-F238E27FC236}">
              <a16:creationId xmlns:a16="http://schemas.microsoft.com/office/drawing/2014/main" id="{62557BAF-3DE2-4030-8C78-4FB0D2BBA421}"/>
            </a:ext>
          </a:extLst>
        </xdr:cNvPr>
        <xdr:cNvSpPr txBox="1"/>
      </xdr:nvSpPr>
      <xdr:spPr>
        <a:xfrm>
          <a:off x="7677150" y="1398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54610</xdr:rowOff>
    </xdr:from>
    <xdr:ext cx="469265" cy="258445"/>
    <xdr:sp macro="" textlink="">
      <xdr:nvSpPr>
        <xdr:cNvPr id="373" name="n_3mainValue【公営住宅】&#10;一人当たり面積">
          <a:extLst>
            <a:ext uri="{FF2B5EF4-FFF2-40B4-BE49-F238E27FC236}">
              <a16:creationId xmlns:a16="http://schemas.microsoft.com/office/drawing/2014/main" id="{D873AA24-F920-4F90-ACC3-67CC106FA7CC}"/>
            </a:ext>
          </a:extLst>
        </xdr:cNvPr>
        <xdr:cNvSpPr txBox="1"/>
      </xdr:nvSpPr>
      <xdr:spPr>
        <a:xfrm>
          <a:off x="6867525" y="1398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54610</xdr:rowOff>
    </xdr:from>
    <xdr:ext cx="469265" cy="258445"/>
    <xdr:sp macro="" textlink="">
      <xdr:nvSpPr>
        <xdr:cNvPr id="374" name="n_4mainValue【公営住宅】&#10;一人当たり面積">
          <a:extLst>
            <a:ext uri="{FF2B5EF4-FFF2-40B4-BE49-F238E27FC236}">
              <a16:creationId xmlns:a16="http://schemas.microsoft.com/office/drawing/2014/main" id="{69ECDAB1-D3E1-42B9-8ED4-D21A905DA11E}"/>
            </a:ext>
          </a:extLst>
        </xdr:cNvPr>
        <xdr:cNvSpPr txBox="1"/>
      </xdr:nvSpPr>
      <xdr:spPr>
        <a:xfrm>
          <a:off x="6067425" y="1398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A6CD300-F8E2-43FB-8AC6-AC9F0C4262E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95C00419-AC89-4FA5-B21E-63682437951B}"/>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6296B41-EE47-4EBE-99C9-AB331A0F8897}"/>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464985D-A6D6-4073-A7A3-BB45D2FEBEA4}"/>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03F433B-B1DA-45E2-84AB-1C78FD5BF67A}"/>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D4085B5-EE77-4143-8C59-529C42D4167C}"/>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E7F75EF-422E-4EA5-AC43-8E48EAE470F0}"/>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7FF7A1E-324D-497C-AE5A-F1A1106B7BAA}"/>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ED0CB7D-8AAE-4C60-B1D0-0F18A7EEFC2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9630A254-7E8F-414A-9116-483091209A18}"/>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BD4BA59-C58A-47F8-8C32-9E2656A0B9F6}"/>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4C82CA14-64B7-4A82-8BC7-CED4913FE861}"/>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633F2A67-96C7-465A-BC34-A6A042CDEA22}"/>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C1B9AA6A-209B-4B38-9857-32BD9AA23305}"/>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E9FD4B4-B768-4035-A451-535AF9769BF6}"/>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7E0AC3B-FF27-4831-B134-39EFF4152D7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8FE7A72-4211-4803-B036-3A585C589A5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9CEF74D-43FC-4226-A7C5-DE6D46D616F9}"/>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982BB157-6D36-410D-8A48-999027BE1CA2}"/>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FAA7A0FC-7C30-4A00-9952-2AE9E227FAFA}"/>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CA4A97CD-AB43-4737-BC13-0A746F46680D}"/>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F4DC003-FE31-4ED7-8401-5B640F3A7241}"/>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C38069A-EB29-497B-8CAD-5C5072C845AE}"/>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E5CFF2C-BFBD-4569-971C-96AEDF24666E}"/>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99" name="テキスト ボックス 398">
          <a:extLst>
            <a:ext uri="{FF2B5EF4-FFF2-40B4-BE49-F238E27FC236}">
              <a16:creationId xmlns:a16="http://schemas.microsoft.com/office/drawing/2014/main" id="{0F40B22D-52F3-4243-9DB8-D6FBDAF58120}"/>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F1A01E05-9722-44DB-9BE9-5628FD9F6CAF}"/>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1" name="テキスト ボックス 400">
          <a:extLst>
            <a:ext uri="{FF2B5EF4-FFF2-40B4-BE49-F238E27FC236}">
              <a16:creationId xmlns:a16="http://schemas.microsoft.com/office/drawing/2014/main" id="{EC533170-B949-4D22-ADA5-361958189085}"/>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2" name="直線コネクタ 401">
          <a:extLst>
            <a:ext uri="{FF2B5EF4-FFF2-40B4-BE49-F238E27FC236}">
              <a16:creationId xmlns:a16="http://schemas.microsoft.com/office/drawing/2014/main" id="{50E456BB-029A-4B42-B1C6-A02E2C61FDB3}"/>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3" name="テキスト ボックス 402">
          <a:extLst>
            <a:ext uri="{FF2B5EF4-FFF2-40B4-BE49-F238E27FC236}">
              <a16:creationId xmlns:a16="http://schemas.microsoft.com/office/drawing/2014/main" id="{D673FC74-5795-437E-BE77-69C501BCA10F}"/>
            </a:ext>
          </a:extLst>
        </xdr:cNvPr>
        <xdr:cNvSpPr txBox="1"/>
      </xdr:nvSpPr>
      <xdr:spPr>
        <a:xfrm>
          <a:off x="107943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4" name="直線コネクタ 403">
          <a:extLst>
            <a:ext uri="{FF2B5EF4-FFF2-40B4-BE49-F238E27FC236}">
              <a16:creationId xmlns:a16="http://schemas.microsoft.com/office/drawing/2014/main" id="{BE032C5A-DD7B-459A-905A-34D6309FC92B}"/>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5" name="テキスト ボックス 404">
          <a:extLst>
            <a:ext uri="{FF2B5EF4-FFF2-40B4-BE49-F238E27FC236}">
              <a16:creationId xmlns:a16="http://schemas.microsoft.com/office/drawing/2014/main" id="{FEE10B10-E189-41CD-B7E4-D78280F48C0A}"/>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6" name="直線コネクタ 405">
          <a:extLst>
            <a:ext uri="{FF2B5EF4-FFF2-40B4-BE49-F238E27FC236}">
              <a16:creationId xmlns:a16="http://schemas.microsoft.com/office/drawing/2014/main" id="{31399F95-1307-4488-8B5E-9F301C664B7B}"/>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07" name="テキスト ボックス 406">
          <a:extLst>
            <a:ext uri="{FF2B5EF4-FFF2-40B4-BE49-F238E27FC236}">
              <a16:creationId xmlns:a16="http://schemas.microsoft.com/office/drawing/2014/main" id="{47391428-818D-4114-944E-A9A1CA028A39}"/>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8" name="直線コネクタ 407">
          <a:extLst>
            <a:ext uri="{FF2B5EF4-FFF2-40B4-BE49-F238E27FC236}">
              <a16:creationId xmlns:a16="http://schemas.microsoft.com/office/drawing/2014/main" id="{F146918E-0280-4E81-9287-2682FBA60F44}"/>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9" name="テキスト ボックス 408">
          <a:extLst>
            <a:ext uri="{FF2B5EF4-FFF2-40B4-BE49-F238E27FC236}">
              <a16:creationId xmlns:a16="http://schemas.microsoft.com/office/drawing/2014/main" id="{13115439-9E4B-49C0-8B0A-0BD2A905BB35}"/>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0" name="直線コネクタ 409">
          <a:extLst>
            <a:ext uri="{FF2B5EF4-FFF2-40B4-BE49-F238E27FC236}">
              <a16:creationId xmlns:a16="http://schemas.microsoft.com/office/drawing/2014/main" id="{19054D37-A64C-491E-83F9-ECD5A57F5B75}"/>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1" name="テキスト ボックス 410">
          <a:extLst>
            <a:ext uri="{FF2B5EF4-FFF2-40B4-BE49-F238E27FC236}">
              <a16:creationId xmlns:a16="http://schemas.microsoft.com/office/drawing/2014/main" id="{A3A797B8-A346-4E61-8E84-8ED4AFC6DAB3}"/>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2" name="直線コネクタ 411">
          <a:extLst>
            <a:ext uri="{FF2B5EF4-FFF2-40B4-BE49-F238E27FC236}">
              <a16:creationId xmlns:a16="http://schemas.microsoft.com/office/drawing/2014/main" id="{FD89225F-C594-4BF8-A5B7-7E00C701DB91}"/>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3" name="テキスト ボックス 412">
          <a:extLst>
            <a:ext uri="{FF2B5EF4-FFF2-40B4-BE49-F238E27FC236}">
              <a16:creationId xmlns:a16="http://schemas.microsoft.com/office/drawing/2014/main" id="{E20D5E3E-CB28-4AAA-9990-F1E3A1A11399}"/>
            </a:ext>
          </a:extLst>
        </xdr:cNvPr>
        <xdr:cNvSpPr txBox="1"/>
      </xdr:nvSpPr>
      <xdr:spPr>
        <a:xfrm>
          <a:off x="109035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AFC4B48-4D31-437A-A1D9-BAF287A611C7}"/>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AEDD1CE2-0730-4485-917A-07CAF00DFFBF}"/>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74930</xdr:rowOff>
    </xdr:from>
    <xdr:to>
      <xdr:col>85</xdr:col>
      <xdr:colOff>126365</xdr:colOff>
      <xdr:row>42</xdr:row>
      <xdr:rowOff>92710</xdr:rowOff>
    </xdr:to>
    <xdr:cxnSp macro="">
      <xdr:nvCxnSpPr>
        <xdr:cNvPr id="416" name="直線コネクタ 415">
          <a:extLst>
            <a:ext uri="{FF2B5EF4-FFF2-40B4-BE49-F238E27FC236}">
              <a16:creationId xmlns:a16="http://schemas.microsoft.com/office/drawing/2014/main" id="{93CCF7CA-1AC4-47D4-B8F7-9F6607177B84}"/>
            </a:ext>
          </a:extLst>
        </xdr:cNvPr>
        <xdr:cNvCxnSpPr/>
      </xdr:nvCxnSpPr>
      <xdr:spPr>
        <a:xfrm flipV="1">
          <a:off x="14696440" y="5418455"/>
          <a:ext cx="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7" name="【認定こども園・幼稚園・保育所】&#10;有形固定資産減価償却率最小値テキスト">
          <a:extLst>
            <a:ext uri="{FF2B5EF4-FFF2-40B4-BE49-F238E27FC236}">
              <a16:creationId xmlns:a16="http://schemas.microsoft.com/office/drawing/2014/main" id="{F68C45C9-BF3F-4710-8239-3580505C178B}"/>
            </a:ext>
          </a:extLst>
        </xdr:cNvPr>
        <xdr:cNvSpPr txBox="1"/>
      </xdr:nvSpPr>
      <xdr:spPr>
        <a:xfrm>
          <a:off x="14735175" y="689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18" name="直線コネクタ 417">
          <a:extLst>
            <a:ext uri="{FF2B5EF4-FFF2-40B4-BE49-F238E27FC236}">
              <a16:creationId xmlns:a16="http://schemas.microsoft.com/office/drawing/2014/main" id="{7C5FA07E-AE5C-4D1B-B325-9E0713DDE004}"/>
            </a:ext>
          </a:extLst>
        </xdr:cNvPr>
        <xdr:cNvCxnSpPr/>
      </xdr:nvCxnSpPr>
      <xdr:spPr>
        <a:xfrm>
          <a:off x="1461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20955</xdr:rowOff>
    </xdr:from>
    <xdr:ext cx="340360" cy="258445"/>
    <xdr:sp macro="" textlink="">
      <xdr:nvSpPr>
        <xdr:cNvPr id="419" name="【認定こども園・幼稚園・保育所】&#10;有形固定資産減価償却率最大値テキスト">
          <a:extLst>
            <a:ext uri="{FF2B5EF4-FFF2-40B4-BE49-F238E27FC236}">
              <a16:creationId xmlns:a16="http://schemas.microsoft.com/office/drawing/2014/main" id="{989E8AE6-2929-4686-9678-EEB9DF074661}"/>
            </a:ext>
          </a:extLst>
        </xdr:cNvPr>
        <xdr:cNvSpPr txBox="1"/>
      </xdr:nvSpPr>
      <xdr:spPr>
        <a:xfrm>
          <a:off x="14735175" y="52025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74930</xdr:rowOff>
    </xdr:from>
    <xdr:to>
      <xdr:col>86</xdr:col>
      <xdr:colOff>25400</xdr:colOff>
      <xdr:row>33</xdr:row>
      <xdr:rowOff>74930</xdr:rowOff>
    </xdr:to>
    <xdr:cxnSp macro="">
      <xdr:nvCxnSpPr>
        <xdr:cNvPr id="420" name="直線コネクタ 419">
          <a:extLst>
            <a:ext uri="{FF2B5EF4-FFF2-40B4-BE49-F238E27FC236}">
              <a16:creationId xmlns:a16="http://schemas.microsoft.com/office/drawing/2014/main" id="{E007835F-BCE1-4543-A14C-D90E4AF66EE0}"/>
            </a:ext>
          </a:extLst>
        </xdr:cNvPr>
        <xdr:cNvCxnSpPr/>
      </xdr:nvCxnSpPr>
      <xdr:spPr>
        <a:xfrm>
          <a:off x="14611350" y="5418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40640</xdr:rowOff>
    </xdr:from>
    <xdr:ext cx="405130" cy="258445"/>
    <xdr:sp macro="" textlink="">
      <xdr:nvSpPr>
        <xdr:cNvPr id="421" name="【認定こども園・幼稚園・保育所】&#10;有形固定資産減価償却率平均値テキスト">
          <a:extLst>
            <a:ext uri="{FF2B5EF4-FFF2-40B4-BE49-F238E27FC236}">
              <a16:creationId xmlns:a16="http://schemas.microsoft.com/office/drawing/2014/main" id="{2D950B4D-D0B6-4133-B9E3-5321FA6E27A0}"/>
            </a:ext>
          </a:extLst>
        </xdr:cNvPr>
        <xdr:cNvSpPr txBox="1"/>
      </xdr:nvSpPr>
      <xdr:spPr>
        <a:xfrm>
          <a:off x="14735175" y="6031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422" name="フローチャート: 判断 421">
          <a:extLst>
            <a:ext uri="{FF2B5EF4-FFF2-40B4-BE49-F238E27FC236}">
              <a16:creationId xmlns:a16="http://schemas.microsoft.com/office/drawing/2014/main" id="{4AD0E96E-10B2-4B53-AC61-F7C569AFA5BA}"/>
            </a:ext>
          </a:extLst>
        </xdr:cNvPr>
        <xdr:cNvSpPr/>
      </xdr:nvSpPr>
      <xdr:spPr>
        <a:xfrm>
          <a:off x="14649450" y="617093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23" name="フローチャート: 判断 422">
          <a:extLst>
            <a:ext uri="{FF2B5EF4-FFF2-40B4-BE49-F238E27FC236}">
              <a16:creationId xmlns:a16="http://schemas.microsoft.com/office/drawing/2014/main" id="{D44BD9F1-673E-46FD-837D-F7B5001A21DC}"/>
            </a:ext>
          </a:extLst>
        </xdr:cNvPr>
        <xdr:cNvSpPr/>
      </xdr:nvSpPr>
      <xdr:spPr>
        <a:xfrm>
          <a:off x="13887450" y="6160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24" name="フローチャート: 判断 423">
          <a:extLst>
            <a:ext uri="{FF2B5EF4-FFF2-40B4-BE49-F238E27FC236}">
              <a16:creationId xmlns:a16="http://schemas.microsoft.com/office/drawing/2014/main" id="{E035ACB5-DB3A-4747-A7A2-90202ABD6DF1}"/>
            </a:ext>
          </a:extLst>
        </xdr:cNvPr>
        <xdr:cNvSpPr/>
      </xdr:nvSpPr>
      <xdr:spPr>
        <a:xfrm>
          <a:off x="13096875" y="6200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25" name="フローチャート: 判断 424">
          <a:extLst>
            <a:ext uri="{FF2B5EF4-FFF2-40B4-BE49-F238E27FC236}">
              <a16:creationId xmlns:a16="http://schemas.microsoft.com/office/drawing/2014/main" id="{117F73CD-7FCE-4A2C-A627-096D063C9AFE}"/>
            </a:ext>
          </a:extLst>
        </xdr:cNvPr>
        <xdr:cNvSpPr/>
      </xdr:nvSpPr>
      <xdr:spPr>
        <a:xfrm>
          <a:off x="12296775" y="62026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19050</xdr:rowOff>
    </xdr:from>
    <xdr:to>
      <xdr:col>67</xdr:col>
      <xdr:colOff>101600</xdr:colOff>
      <xdr:row>38</xdr:row>
      <xdr:rowOff>120650</xdr:rowOff>
    </xdr:to>
    <xdr:sp macro="" textlink="">
      <xdr:nvSpPr>
        <xdr:cNvPr id="426" name="フローチャート: 判断 425">
          <a:extLst>
            <a:ext uri="{FF2B5EF4-FFF2-40B4-BE49-F238E27FC236}">
              <a16:creationId xmlns:a16="http://schemas.microsoft.com/office/drawing/2014/main" id="{9CF118B1-7178-4A58-9C2B-841540D70E19}"/>
            </a:ext>
          </a:extLst>
        </xdr:cNvPr>
        <xdr:cNvSpPr/>
      </xdr:nvSpPr>
      <xdr:spPr>
        <a:xfrm>
          <a:off x="11487150" y="6172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0BDECA9C-C84D-43E0-A4C0-570DBA81930A}"/>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2F33C554-7D55-4C3E-B7EE-B49CC1460DD5}"/>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C0C8328E-3EC2-46EA-8537-F02499AE4E4F}"/>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EA22E3E8-6D88-433F-A535-CCDFA8A9DD48}"/>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81158C5F-3EF8-44A2-BB82-6C293D6D3D12}"/>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32" name="楕円 431">
          <a:extLst>
            <a:ext uri="{FF2B5EF4-FFF2-40B4-BE49-F238E27FC236}">
              <a16:creationId xmlns:a16="http://schemas.microsoft.com/office/drawing/2014/main" id="{9DF111E7-5715-4D6C-B548-6643840E933B}"/>
            </a:ext>
          </a:extLst>
        </xdr:cNvPr>
        <xdr:cNvSpPr/>
      </xdr:nvSpPr>
      <xdr:spPr>
        <a:xfrm>
          <a:off x="14649450" y="6343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3810</xdr:rowOff>
    </xdr:from>
    <xdr:ext cx="405130" cy="259080"/>
    <xdr:sp macro="" textlink="">
      <xdr:nvSpPr>
        <xdr:cNvPr id="433" name="【認定こども園・幼稚園・保育所】&#10;有形固定資産減価償却率該当値テキスト">
          <a:extLst>
            <a:ext uri="{FF2B5EF4-FFF2-40B4-BE49-F238E27FC236}">
              <a16:creationId xmlns:a16="http://schemas.microsoft.com/office/drawing/2014/main" id="{5F6BCF6D-6E70-400E-94F4-D2AE8D32865A}"/>
            </a:ext>
          </a:extLst>
        </xdr:cNvPr>
        <xdr:cNvSpPr txBox="1"/>
      </xdr:nvSpPr>
      <xdr:spPr>
        <a:xfrm>
          <a:off x="14735175" y="6322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434" name="楕円 433">
          <a:extLst>
            <a:ext uri="{FF2B5EF4-FFF2-40B4-BE49-F238E27FC236}">
              <a16:creationId xmlns:a16="http://schemas.microsoft.com/office/drawing/2014/main" id="{9A4D7C8B-CEFE-4209-A27C-3820E5DB22C4}"/>
            </a:ext>
          </a:extLst>
        </xdr:cNvPr>
        <xdr:cNvSpPr/>
      </xdr:nvSpPr>
      <xdr:spPr>
        <a:xfrm>
          <a:off x="13887450" y="63144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76200</xdr:rowOff>
    </xdr:to>
    <xdr:cxnSp macro="">
      <xdr:nvCxnSpPr>
        <xdr:cNvPr id="435" name="直線コネクタ 434">
          <a:extLst>
            <a:ext uri="{FF2B5EF4-FFF2-40B4-BE49-F238E27FC236}">
              <a16:creationId xmlns:a16="http://schemas.microsoft.com/office/drawing/2014/main" id="{F2013F3D-F6CB-449D-893F-F265C9B5CD7F}"/>
            </a:ext>
          </a:extLst>
        </xdr:cNvPr>
        <xdr:cNvCxnSpPr/>
      </xdr:nvCxnSpPr>
      <xdr:spPr>
        <a:xfrm>
          <a:off x="13935075" y="636206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7620</xdr:rowOff>
    </xdr:from>
    <xdr:to>
      <xdr:col>76</xdr:col>
      <xdr:colOff>165100</xdr:colOff>
      <xdr:row>39</xdr:row>
      <xdr:rowOff>109220</xdr:rowOff>
    </xdr:to>
    <xdr:sp macro="" textlink="">
      <xdr:nvSpPr>
        <xdr:cNvPr id="436" name="楕円 435">
          <a:extLst>
            <a:ext uri="{FF2B5EF4-FFF2-40B4-BE49-F238E27FC236}">
              <a16:creationId xmlns:a16="http://schemas.microsoft.com/office/drawing/2014/main" id="{45A629B9-D911-4394-AAD8-A28905F311BD}"/>
            </a:ext>
          </a:extLst>
        </xdr:cNvPr>
        <xdr:cNvSpPr/>
      </xdr:nvSpPr>
      <xdr:spPr>
        <a:xfrm>
          <a:off x="13096875" y="6325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58420</xdr:rowOff>
    </xdr:to>
    <xdr:cxnSp macro="">
      <xdr:nvCxnSpPr>
        <xdr:cNvPr id="437" name="直線コネクタ 436">
          <a:extLst>
            <a:ext uri="{FF2B5EF4-FFF2-40B4-BE49-F238E27FC236}">
              <a16:creationId xmlns:a16="http://schemas.microsoft.com/office/drawing/2014/main" id="{FBB71A36-6985-40D2-992E-3CF96914AF4A}"/>
            </a:ext>
          </a:extLst>
        </xdr:cNvPr>
        <xdr:cNvCxnSpPr/>
      </xdr:nvCxnSpPr>
      <xdr:spPr>
        <a:xfrm flipV="1">
          <a:off x="13144500" y="6362065"/>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67945</xdr:rowOff>
    </xdr:from>
    <xdr:to>
      <xdr:col>72</xdr:col>
      <xdr:colOff>38100</xdr:colOff>
      <xdr:row>39</xdr:row>
      <xdr:rowOff>169545</xdr:rowOff>
    </xdr:to>
    <xdr:sp macro="" textlink="">
      <xdr:nvSpPr>
        <xdr:cNvPr id="438" name="楕円 437">
          <a:extLst>
            <a:ext uri="{FF2B5EF4-FFF2-40B4-BE49-F238E27FC236}">
              <a16:creationId xmlns:a16="http://schemas.microsoft.com/office/drawing/2014/main" id="{28EEBDF8-A3A9-4B7A-99A6-2EFD5CCF0344}"/>
            </a:ext>
          </a:extLst>
        </xdr:cNvPr>
        <xdr:cNvSpPr/>
      </xdr:nvSpPr>
      <xdr:spPr>
        <a:xfrm>
          <a:off x="12296775" y="6379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58420</xdr:rowOff>
    </xdr:from>
    <xdr:to>
      <xdr:col>76</xdr:col>
      <xdr:colOff>114300</xdr:colOff>
      <xdr:row>39</xdr:row>
      <xdr:rowOff>118745</xdr:rowOff>
    </xdr:to>
    <xdr:cxnSp macro="">
      <xdr:nvCxnSpPr>
        <xdr:cNvPr id="439" name="直線コネクタ 438">
          <a:extLst>
            <a:ext uri="{FF2B5EF4-FFF2-40B4-BE49-F238E27FC236}">
              <a16:creationId xmlns:a16="http://schemas.microsoft.com/office/drawing/2014/main" id="{675C7043-3EE3-4D4B-A2BC-15519EFD7C75}"/>
            </a:ext>
          </a:extLst>
        </xdr:cNvPr>
        <xdr:cNvCxnSpPr/>
      </xdr:nvCxnSpPr>
      <xdr:spPr>
        <a:xfrm flipV="1">
          <a:off x="12344400" y="6373495"/>
          <a:ext cx="8001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63500</xdr:rowOff>
    </xdr:from>
    <xdr:to>
      <xdr:col>67</xdr:col>
      <xdr:colOff>101600</xdr:colOff>
      <xdr:row>39</xdr:row>
      <xdr:rowOff>164465</xdr:rowOff>
    </xdr:to>
    <xdr:sp macro="" textlink="">
      <xdr:nvSpPr>
        <xdr:cNvPr id="440" name="楕円 439">
          <a:extLst>
            <a:ext uri="{FF2B5EF4-FFF2-40B4-BE49-F238E27FC236}">
              <a16:creationId xmlns:a16="http://schemas.microsoft.com/office/drawing/2014/main" id="{FB02F3F5-A91B-4982-A7F3-7B4DC9FEF6E8}"/>
            </a:ext>
          </a:extLst>
        </xdr:cNvPr>
        <xdr:cNvSpPr/>
      </xdr:nvSpPr>
      <xdr:spPr>
        <a:xfrm>
          <a:off x="11487150" y="638175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113665</xdr:rowOff>
    </xdr:from>
    <xdr:to>
      <xdr:col>71</xdr:col>
      <xdr:colOff>177800</xdr:colOff>
      <xdr:row>39</xdr:row>
      <xdr:rowOff>118745</xdr:rowOff>
    </xdr:to>
    <xdr:cxnSp macro="">
      <xdr:nvCxnSpPr>
        <xdr:cNvPr id="441" name="直線コネクタ 440">
          <a:extLst>
            <a:ext uri="{FF2B5EF4-FFF2-40B4-BE49-F238E27FC236}">
              <a16:creationId xmlns:a16="http://schemas.microsoft.com/office/drawing/2014/main" id="{F16EA91E-024B-4D24-8DFA-6C989802E023}"/>
            </a:ext>
          </a:extLst>
        </xdr:cNvPr>
        <xdr:cNvCxnSpPr/>
      </xdr:nvCxnSpPr>
      <xdr:spPr>
        <a:xfrm>
          <a:off x="11534775" y="642874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122555</xdr:rowOff>
    </xdr:from>
    <xdr:ext cx="405130" cy="258445"/>
    <xdr:sp macro="" textlink="">
      <xdr:nvSpPr>
        <xdr:cNvPr id="442" name="n_1aveValue【認定こども園・幼稚園・保育所】&#10;有形固定資産減価償却率">
          <a:extLst>
            <a:ext uri="{FF2B5EF4-FFF2-40B4-BE49-F238E27FC236}">
              <a16:creationId xmlns:a16="http://schemas.microsoft.com/office/drawing/2014/main" id="{A881F748-9075-47CD-8F58-70EAB0E71ACB}"/>
            </a:ext>
          </a:extLst>
        </xdr:cNvPr>
        <xdr:cNvSpPr txBox="1"/>
      </xdr:nvSpPr>
      <xdr:spPr>
        <a:xfrm>
          <a:off x="13745210" y="5955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168275</xdr:rowOff>
    </xdr:from>
    <xdr:ext cx="404495" cy="258445"/>
    <xdr:sp macro="" textlink="">
      <xdr:nvSpPr>
        <xdr:cNvPr id="443" name="n_2aveValue【認定こども園・幼稚園・保育所】&#10;有形固定資産減価償却率">
          <a:extLst>
            <a:ext uri="{FF2B5EF4-FFF2-40B4-BE49-F238E27FC236}">
              <a16:creationId xmlns:a16="http://schemas.microsoft.com/office/drawing/2014/main" id="{DA213B39-5551-4F43-B121-2F8E8827C7C4}"/>
            </a:ext>
          </a:extLst>
        </xdr:cNvPr>
        <xdr:cNvSpPr txBox="1"/>
      </xdr:nvSpPr>
      <xdr:spPr>
        <a:xfrm>
          <a:off x="12964160" y="5988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164465</xdr:rowOff>
    </xdr:from>
    <xdr:ext cx="404495" cy="259080"/>
    <xdr:sp macro="" textlink="">
      <xdr:nvSpPr>
        <xdr:cNvPr id="444" name="n_3aveValue【認定こども園・幼稚園・保育所】&#10;有形固定資産減価償却率">
          <a:extLst>
            <a:ext uri="{FF2B5EF4-FFF2-40B4-BE49-F238E27FC236}">
              <a16:creationId xmlns:a16="http://schemas.microsoft.com/office/drawing/2014/main" id="{3A2C8AEF-7023-40D6-B0C7-7C5DE7039AA8}"/>
            </a:ext>
          </a:extLst>
        </xdr:cNvPr>
        <xdr:cNvSpPr txBox="1"/>
      </xdr:nvSpPr>
      <xdr:spPr>
        <a:xfrm>
          <a:off x="12164060" y="5990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137160</xdr:rowOff>
    </xdr:from>
    <xdr:ext cx="404495" cy="259080"/>
    <xdr:sp macro="" textlink="">
      <xdr:nvSpPr>
        <xdr:cNvPr id="445" name="n_4aveValue【認定こども園・幼稚園・保育所】&#10;有形固定資産減価償却率">
          <a:extLst>
            <a:ext uri="{FF2B5EF4-FFF2-40B4-BE49-F238E27FC236}">
              <a16:creationId xmlns:a16="http://schemas.microsoft.com/office/drawing/2014/main" id="{F73DC9EF-9F0B-45CA-A5C0-85DB20C3C67F}"/>
            </a:ext>
          </a:extLst>
        </xdr:cNvPr>
        <xdr:cNvSpPr txBox="1"/>
      </xdr:nvSpPr>
      <xdr:spPr>
        <a:xfrm>
          <a:off x="11354435" y="5969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86360</xdr:rowOff>
    </xdr:from>
    <xdr:ext cx="405130" cy="258445"/>
    <xdr:sp macro="" textlink="">
      <xdr:nvSpPr>
        <xdr:cNvPr id="446" name="n_1mainValue【認定こども園・幼稚園・保育所】&#10;有形固定資産減価償却率">
          <a:extLst>
            <a:ext uri="{FF2B5EF4-FFF2-40B4-BE49-F238E27FC236}">
              <a16:creationId xmlns:a16="http://schemas.microsoft.com/office/drawing/2014/main" id="{BB22191B-5C83-45B3-958C-FD6C1118C32A}"/>
            </a:ext>
          </a:extLst>
        </xdr:cNvPr>
        <xdr:cNvSpPr txBox="1"/>
      </xdr:nvSpPr>
      <xdr:spPr>
        <a:xfrm>
          <a:off x="13745210" y="6398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100330</xdr:rowOff>
    </xdr:from>
    <xdr:ext cx="404495" cy="258445"/>
    <xdr:sp macro="" textlink="">
      <xdr:nvSpPr>
        <xdr:cNvPr id="447" name="n_2mainValue【認定こども園・幼稚園・保育所】&#10;有形固定資産減価償却率">
          <a:extLst>
            <a:ext uri="{FF2B5EF4-FFF2-40B4-BE49-F238E27FC236}">
              <a16:creationId xmlns:a16="http://schemas.microsoft.com/office/drawing/2014/main" id="{63963993-6931-43CA-A295-3FADD3820CE5}"/>
            </a:ext>
          </a:extLst>
        </xdr:cNvPr>
        <xdr:cNvSpPr txBox="1"/>
      </xdr:nvSpPr>
      <xdr:spPr>
        <a:xfrm>
          <a:off x="12964160" y="6418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160655</xdr:rowOff>
    </xdr:from>
    <xdr:ext cx="404495" cy="259080"/>
    <xdr:sp macro="" textlink="">
      <xdr:nvSpPr>
        <xdr:cNvPr id="448" name="n_3mainValue【認定こども園・幼稚園・保育所】&#10;有形固定資産減価償却率">
          <a:extLst>
            <a:ext uri="{FF2B5EF4-FFF2-40B4-BE49-F238E27FC236}">
              <a16:creationId xmlns:a16="http://schemas.microsoft.com/office/drawing/2014/main" id="{1912830F-071E-4628-9BFB-696E670CE7FE}"/>
            </a:ext>
          </a:extLst>
        </xdr:cNvPr>
        <xdr:cNvSpPr txBox="1"/>
      </xdr:nvSpPr>
      <xdr:spPr>
        <a:xfrm>
          <a:off x="12164060" y="6478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155575</xdr:rowOff>
    </xdr:from>
    <xdr:ext cx="404495" cy="258445"/>
    <xdr:sp macro="" textlink="">
      <xdr:nvSpPr>
        <xdr:cNvPr id="449" name="n_4mainValue【認定こども園・幼稚園・保育所】&#10;有形固定資産減価償却率">
          <a:extLst>
            <a:ext uri="{FF2B5EF4-FFF2-40B4-BE49-F238E27FC236}">
              <a16:creationId xmlns:a16="http://schemas.microsoft.com/office/drawing/2014/main" id="{1183E5C7-EC12-4322-B16B-5B881EB0C1BE}"/>
            </a:ext>
          </a:extLst>
        </xdr:cNvPr>
        <xdr:cNvSpPr txBox="1"/>
      </xdr:nvSpPr>
      <xdr:spPr>
        <a:xfrm>
          <a:off x="11354435" y="6473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39C19196-AAA9-4531-8488-0D4D8386D82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92F6955D-65C5-4D8A-A956-598621C0C53D}"/>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BB978884-ACBB-485B-9ADD-F7A67419C648}"/>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62F62AF8-4859-4078-9F3D-B649203BB134}"/>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608B77C1-9F16-44CC-9239-8CF91F735958}"/>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38520497-BFDE-4BFA-8AF7-B0CC8FCE72D7}"/>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2BFC2743-2072-4510-99DC-04F5BBEC5CD1}"/>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932F2069-6B39-4065-871B-0DC117E22E60}"/>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8" name="テキスト ボックス 457">
          <a:extLst>
            <a:ext uri="{FF2B5EF4-FFF2-40B4-BE49-F238E27FC236}">
              <a16:creationId xmlns:a16="http://schemas.microsoft.com/office/drawing/2014/main" id="{9071883D-118F-4122-AA70-CE4036640FA3}"/>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8021B623-FFFF-454D-8B47-5D61AE61CE29}"/>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BF0AC856-EEFD-4AC2-8206-F1AD2767797F}"/>
            </a:ext>
          </a:extLst>
        </xdr:cNvPr>
        <xdr:cNvCxnSpPr/>
      </xdr:nvCxnSpPr>
      <xdr:spPr>
        <a:xfrm>
          <a:off x="16459200" y="6772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61" name="テキスト ボックス 460">
          <a:extLst>
            <a:ext uri="{FF2B5EF4-FFF2-40B4-BE49-F238E27FC236}">
              <a16:creationId xmlns:a16="http://schemas.microsoft.com/office/drawing/2014/main" id="{A2E3AF34-2E77-4321-8659-5DF173D87311}"/>
            </a:ext>
          </a:extLst>
        </xdr:cNvPr>
        <xdr:cNvSpPr txBox="1"/>
      </xdr:nvSpPr>
      <xdr:spPr>
        <a:xfrm>
          <a:off x="16052165" y="663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77CC9C27-8BE2-478B-9F17-6F205AA83F66}"/>
            </a:ext>
          </a:extLst>
        </xdr:cNvPr>
        <xdr:cNvCxnSpPr/>
      </xdr:nvCxnSpPr>
      <xdr:spPr>
        <a:xfrm>
          <a:off x="16459200" y="6334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3" name="テキスト ボックス 462">
          <a:extLst>
            <a:ext uri="{FF2B5EF4-FFF2-40B4-BE49-F238E27FC236}">
              <a16:creationId xmlns:a16="http://schemas.microsoft.com/office/drawing/2014/main" id="{61A2B507-2338-47AB-817B-C11C7DA3E9E7}"/>
            </a:ext>
          </a:extLst>
        </xdr:cNvPr>
        <xdr:cNvSpPr txBox="1"/>
      </xdr:nvSpPr>
      <xdr:spPr>
        <a:xfrm>
          <a:off x="16052165" y="6198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9CF467DE-0019-4300-BA24-8498C8F0FD36}"/>
            </a:ext>
          </a:extLst>
        </xdr:cNvPr>
        <xdr:cNvCxnSpPr/>
      </xdr:nvCxnSpPr>
      <xdr:spPr>
        <a:xfrm>
          <a:off x="164592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5" name="テキスト ボックス 464">
          <a:extLst>
            <a:ext uri="{FF2B5EF4-FFF2-40B4-BE49-F238E27FC236}">
              <a16:creationId xmlns:a16="http://schemas.microsoft.com/office/drawing/2014/main" id="{6EC4ABC8-992A-4E4E-BDFB-6BEFCF54268D}"/>
            </a:ext>
          </a:extLst>
        </xdr:cNvPr>
        <xdr:cNvSpPr txBox="1"/>
      </xdr:nvSpPr>
      <xdr:spPr>
        <a:xfrm>
          <a:off x="16052165" y="576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8ED0A065-7138-4E81-A4BC-5FE95E22D46C}"/>
            </a:ext>
          </a:extLst>
        </xdr:cNvPr>
        <xdr:cNvCxnSpPr/>
      </xdr:nvCxnSpPr>
      <xdr:spPr>
        <a:xfrm>
          <a:off x="16459200" y="5476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67" name="テキスト ボックス 466">
          <a:extLst>
            <a:ext uri="{FF2B5EF4-FFF2-40B4-BE49-F238E27FC236}">
              <a16:creationId xmlns:a16="http://schemas.microsoft.com/office/drawing/2014/main" id="{0BBD307A-BCF4-4C53-800B-41D42CFF8014}"/>
            </a:ext>
          </a:extLst>
        </xdr:cNvPr>
        <xdr:cNvSpPr txBox="1"/>
      </xdr:nvSpPr>
      <xdr:spPr>
        <a:xfrm>
          <a:off x="16052165" y="534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E81BAD5-D842-40D1-B0E5-77F02CD4699B}"/>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69" name="テキスト ボックス 468">
          <a:extLst>
            <a:ext uri="{FF2B5EF4-FFF2-40B4-BE49-F238E27FC236}">
              <a16:creationId xmlns:a16="http://schemas.microsoft.com/office/drawing/2014/main" id="{3AA339BD-38B9-43AC-8E7C-190F8BE96B5A}"/>
            </a:ext>
          </a:extLst>
        </xdr:cNvPr>
        <xdr:cNvSpPr txBox="1"/>
      </xdr:nvSpPr>
      <xdr:spPr>
        <a:xfrm>
          <a:off x="16052165"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FE8C87D1-3837-4D86-850F-FB17ADB4781D}"/>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128905</xdr:rowOff>
    </xdr:from>
    <xdr:to>
      <xdr:col>116</xdr:col>
      <xdr:colOff>62865</xdr:colOff>
      <xdr:row>41</xdr:row>
      <xdr:rowOff>117475</xdr:rowOff>
    </xdr:to>
    <xdr:cxnSp macro="">
      <xdr:nvCxnSpPr>
        <xdr:cNvPr id="471" name="直線コネクタ 470">
          <a:extLst>
            <a:ext uri="{FF2B5EF4-FFF2-40B4-BE49-F238E27FC236}">
              <a16:creationId xmlns:a16="http://schemas.microsoft.com/office/drawing/2014/main" id="{83467C44-B1D8-46DC-9708-19C4E7809C24}"/>
            </a:ext>
          </a:extLst>
        </xdr:cNvPr>
        <xdr:cNvCxnSpPr/>
      </xdr:nvCxnSpPr>
      <xdr:spPr>
        <a:xfrm flipV="1">
          <a:off x="19954240" y="5469255"/>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8445"/>
    <xdr:sp macro="" textlink="">
      <xdr:nvSpPr>
        <xdr:cNvPr id="472" name="【認定こども園・幼稚園・保育所】&#10;一人当たり面積最小値テキスト">
          <a:extLst>
            <a:ext uri="{FF2B5EF4-FFF2-40B4-BE49-F238E27FC236}">
              <a16:creationId xmlns:a16="http://schemas.microsoft.com/office/drawing/2014/main" id="{AD3F6BF3-F0E9-4AB5-94BA-0FEA2100598B}"/>
            </a:ext>
          </a:extLst>
        </xdr:cNvPr>
        <xdr:cNvSpPr txBox="1"/>
      </xdr:nvSpPr>
      <xdr:spPr>
        <a:xfrm>
          <a:off x="19992975" y="6763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73" name="直線コネクタ 472">
          <a:extLst>
            <a:ext uri="{FF2B5EF4-FFF2-40B4-BE49-F238E27FC236}">
              <a16:creationId xmlns:a16="http://schemas.microsoft.com/office/drawing/2014/main" id="{E644BC94-4538-4687-9338-0BE593907BAF}"/>
            </a:ext>
          </a:extLst>
        </xdr:cNvPr>
        <xdr:cNvCxnSpPr/>
      </xdr:nvCxnSpPr>
      <xdr:spPr>
        <a:xfrm>
          <a:off x="19878675" y="6759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75565</xdr:rowOff>
    </xdr:from>
    <xdr:ext cx="469900" cy="258445"/>
    <xdr:sp macro="" textlink="">
      <xdr:nvSpPr>
        <xdr:cNvPr id="474" name="【認定こども園・幼稚園・保育所】&#10;一人当たり面積最大値テキスト">
          <a:extLst>
            <a:ext uri="{FF2B5EF4-FFF2-40B4-BE49-F238E27FC236}">
              <a16:creationId xmlns:a16="http://schemas.microsoft.com/office/drawing/2014/main" id="{B4774CFE-60E7-4394-8349-655A83BB392C}"/>
            </a:ext>
          </a:extLst>
        </xdr:cNvPr>
        <xdr:cNvSpPr txBox="1"/>
      </xdr:nvSpPr>
      <xdr:spPr>
        <a:xfrm>
          <a:off x="19992975" y="5257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128905</xdr:rowOff>
    </xdr:from>
    <xdr:to>
      <xdr:col>116</xdr:col>
      <xdr:colOff>152400</xdr:colOff>
      <xdr:row>33</xdr:row>
      <xdr:rowOff>128905</xdr:rowOff>
    </xdr:to>
    <xdr:cxnSp macro="">
      <xdr:nvCxnSpPr>
        <xdr:cNvPr id="475" name="直線コネクタ 474">
          <a:extLst>
            <a:ext uri="{FF2B5EF4-FFF2-40B4-BE49-F238E27FC236}">
              <a16:creationId xmlns:a16="http://schemas.microsoft.com/office/drawing/2014/main" id="{85EAD68D-E43E-4D45-90A3-B8276DE0C393}"/>
            </a:ext>
          </a:extLst>
        </xdr:cNvPr>
        <xdr:cNvCxnSpPr/>
      </xdr:nvCxnSpPr>
      <xdr:spPr>
        <a:xfrm>
          <a:off x="19878675" y="546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132080</xdr:rowOff>
    </xdr:from>
    <xdr:ext cx="469900" cy="258445"/>
    <xdr:sp macro="" textlink="">
      <xdr:nvSpPr>
        <xdr:cNvPr id="476" name="【認定こども園・幼稚園・保育所】&#10;一人当たり面積平均値テキスト">
          <a:extLst>
            <a:ext uri="{FF2B5EF4-FFF2-40B4-BE49-F238E27FC236}">
              <a16:creationId xmlns:a16="http://schemas.microsoft.com/office/drawing/2014/main" id="{680DD938-930F-4E9F-9FB4-D644D3A07CDD}"/>
            </a:ext>
          </a:extLst>
        </xdr:cNvPr>
        <xdr:cNvSpPr txBox="1"/>
      </xdr:nvSpPr>
      <xdr:spPr>
        <a:xfrm>
          <a:off x="19992975" y="62852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477" name="フローチャート: 判断 476">
          <a:extLst>
            <a:ext uri="{FF2B5EF4-FFF2-40B4-BE49-F238E27FC236}">
              <a16:creationId xmlns:a16="http://schemas.microsoft.com/office/drawing/2014/main" id="{748BFF03-A727-4ABC-A5B4-4FA9642E84CD}"/>
            </a:ext>
          </a:extLst>
        </xdr:cNvPr>
        <xdr:cNvSpPr/>
      </xdr:nvSpPr>
      <xdr:spPr>
        <a:xfrm>
          <a:off x="19897725" y="630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478" name="フローチャート: 判断 477">
          <a:extLst>
            <a:ext uri="{FF2B5EF4-FFF2-40B4-BE49-F238E27FC236}">
              <a16:creationId xmlns:a16="http://schemas.microsoft.com/office/drawing/2014/main" id="{33A6DE43-B9A7-4C18-9956-A360FCC4C058}"/>
            </a:ext>
          </a:extLst>
        </xdr:cNvPr>
        <xdr:cNvSpPr/>
      </xdr:nvSpPr>
      <xdr:spPr>
        <a:xfrm>
          <a:off x="19154775" y="6306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0</xdr:rowOff>
    </xdr:from>
    <xdr:to>
      <xdr:col>107</xdr:col>
      <xdr:colOff>101600</xdr:colOff>
      <xdr:row>39</xdr:row>
      <xdr:rowOff>101600</xdr:rowOff>
    </xdr:to>
    <xdr:sp macro="" textlink="">
      <xdr:nvSpPr>
        <xdr:cNvPr id="479" name="フローチャート: 判断 478">
          <a:extLst>
            <a:ext uri="{FF2B5EF4-FFF2-40B4-BE49-F238E27FC236}">
              <a16:creationId xmlns:a16="http://schemas.microsoft.com/office/drawing/2014/main" id="{AEA1913D-FA99-443E-A4F3-4E6669360A51}"/>
            </a:ext>
          </a:extLst>
        </xdr:cNvPr>
        <xdr:cNvSpPr/>
      </xdr:nvSpPr>
      <xdr:spPr>
        <a:xfrm>
          <a:off x="18345150" y="6315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xdr:rowOff>
    </xdr:from>
    <xdr:to>
      <xdr:col>102</xdr:col>
      <xdr:colOff>165100</xdr:colOff>
      <xdr:row>39</xdr:row>
      <xdr:rowOff>113030</xdr:rowOff>
    </xdr:to>
    <xdr:sp macro="" textlink="">
      <xdr:nvSpPr>
        <xdr:cNvPr id="480" name="フローチャート: 判断 479">
          <a:extLst>
            <a:ext uri="{FF2B5EF4-FFF2-40B4-BE49-F238E27FC236}">
              <a16:creationId xmlns:a16="http://schemas.microsoft.com/office/drawing/2014/main" id="{29E53C3D-D920-41F0-9096-2B0593B2EFB1}"/>
            </a:ext>
          </a:extLst>
        </xdr:cNvPr>
        <xdr:cNvSpPr/>
      </xdr:nvSpPr>
      <xdr:spPr>
        <a:xfrm>
          <a:off x="17554575" y="6323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6985</xdr:rowOff>
    </xdr:from>
    <xdr:to>
      <xdr:col>98</xdr:col>
      <xdr:colOff>38100</xdr:colOff>
      <xdr:row>39</xdr:row>
      <xdr:rowOff>109220</xdr:rowOff>
    </xdr:to>
    <xdr:sp macro="" textlink="">
      <xdr:nvSpPr>
        <xdr:cNvPr id="481" name="フローチャート: 判断 480">
          <a:extLst>
            <a:ext uri="{FF2B5EF4-FFF2-40B4-BE49-F238E27FC236}">
              <a16:creationId xmlns:a16="http://schemas.microsoft.com/office/drawing/2014/main" id="{24E4F2EA-9252-482B-A79B-63E2CCB3BBAC}"/>
            </a:ext>
          </a:extLst>
        </xdr:cNvPr>
        <xdr:cNvSpPr/>
      </xdr:nvSpPr>
      <xdr:spPr>
        <a:xfrm>
          <a:off x="16754475" y="632523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E2FC1631-BC2C-4D17-B964-D8E5859CA158}"/>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4B6D0BCC-A6A7-412D-8C36-E5E59FD421F4}"/>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A02F37DA-8502-47BE-9138-C7A364D69061}"/>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1D28DCD-636B-47C4-A773-48A4041AA5D1}"/>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D91DF6D5-8B7D-4D8A-936C-E09543E573AF}"/>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125730</xdr:rowOff>
    </xdr:from>
    <xdr:to>
      <xdr:col>116</xdr:col>
      <xdr:colOff>114300</xdr:colOff>
      <xdr:row>38</xdr:row>
      <xdr:rowOff>55880</xdr:rowOff>
    </xdr:to>
    <xdr:sp macro="" textlink="">
      <xdr:nvSpPr>
        <xdr:cNvPr id="487" name="楕円 486">
          <a:extLst>
            <a:ext uri="{FF2B5EF4-FFF2-40B4-BE49-F238E27FC236}">
              <a16:creationId xmlns:a16="http://schemas.microsoft.com/office/drawing/2014/main" id="{EF2F160B-4453-44EF-BBC7-91396201AA02}"/>
            </a:ext>
          </a:extLst>
        </xdr:cNvPr>
        <xdr:cNvSpPr/>
      </xdr:nvSpPr>
      <xdr:spPr>
        <a:xfrm>
          <a:off x="19897725" y="6113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148590</xdr:rowOff>
    </xdr:from>
    <xdr:ext cx="469900" cy="259080"/>
    <xdr:sp macro="" textlink="">
      <xdr:nvSpPr>
        <xdr:cNvPr id="488" name="【認定こども園・幼稚園・保育所】&#10;一人当たり面積該当値テキスト">
          <a:extLst>
            <a:ext uri="{FF2B5EF4-FFF2-40B4-BE49-F238E27FC236}">
              <a16:creationId xmlns:a16="http://schemas.microsoft.com/office/drawing/2014/main" id="{D24D0BD9-16D0-4243-A748-0F9F0AC58C6E}"/>
            </a:ext>
          </a:extLst>
        </xdr:cNvPr>
        <xdr:cNvSpPr txBox="1"/>
      </xdr:nvSpPr>
      <xdr:spPr>
        <a:xfrm>
          <a:off x="19992975" y="597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132715</xdr:rowOff>
    </xdr:from>
    <xdr:to>
      <xdr:col>112</xdr:col>
      <xdr:colOff>38100</xdr:colOff>
      <xdr:row>38</xdr:row>
      <xdr:rowOff>63500</xdr:rowOff>
    </xdr:to>
    <xdr:sp macro="" textlink="">
      <xdr:nvSpPr>
        <xdr:cNvPr id="489" name="楕円 488">
          <a:extLst>
            <a:ext uri="{FF2B5EF4-FFF2-40B4-BE49-F238E27FC236}">
              <a16:creationId xmlns:a16="http://schemas.microsoft.com/office/drawing/2014/main" id="{91734D22-3035-4245-B285-AA4E5E975D9C}"/>
            </a:ext>
          </a:extLst>
        </xdr:cNvPr>
        <xdr:cNvSpPr/>
      </xdr:nvSpPr>
      <xdr:spPr>
        <a:xfrm>
          <a:off x="19154775" y="612394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5080</xdr:rowOff>
    </xdr:from>
    <xdr:to>
      <xdr:col>116</xdr:col>
      <xdr:colOff>63500</xdr:colOff>
      <xdr:row>38</xdr:row>
      <xdr:rowOff>12065</xdr:rowOff>
    </xdr:to>
    <xdr:cxnSp macro="">
      <xdr:nvCxnSpPr>
        <xdr:cNvPr id="490" name="直線コネクタ 489">
          <a:extLst>
            <a:ext uri="{FF2B5EF4-FFF2-40B4-BE49-F238E27FC236}">
              <a16:creationId xmlns:a16="http://schemas.microsoft.com/office/drawing/2014/main" id="{8EC26F6A-36F0-46D8-B21B-1DBCC83B0D26}"/>
            </a:ext>
          </a:extLst>
        </xdr:cNvPr>
        <xdr:cNvCxnSpPr/>
      </xdr:nvCxnSpPr>
      <xdr:spPr>
        <a:xfrm flipV="1">
          <a:off x="19202400" y="6161405"/>
          <a:ext cx="7524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109855</xdr:rowOff>
    </xdr:from>
    <xdr:to>
      <xdr:col>107</xdr:col>
      <xdr:colOff>101600</xdr:colOff>
      <xdr:row>38</xdr:row>
      <xdr:rowOff>40640</xdr:rowOff>
    </xdr:to>
    <xdr:sp macro="" textlink="">
      <xdr:nvSpPr>
        <xdr:cNvPr id="491" name="楕円 490">
          <a:extLst>
            <a:ext uri="{FF2B5EF4-FFF2-40B4-BE49-F238E27FC236}">
              <a16:creationId xmlns:a16="http://schemas.microsoft.com/office/drawing/2014/main" id="{4A10CD4E-9BDA-4D85-B22A-682D040F415D}"/>
            </a:ext>
          </a:extLst>
        </xdr:cNvPr>
        <xdr:cNvSpPr/>
      </xdr:nvSpPr>
      <xdr:spPr>
        <a:xfrm>
          <a:off x="18345150" y="6097905"/>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160655</xdr:rowOff>
    </xdr:from>
    <xdr:to>
      <xdr:col>111</xdr:col>
      <xdr:colOff>177800</xdr:colOff>
      <xdr:row>38</xdr:row>
      <xdr:rowOff>12065</xdr:rowOff>
    </xdr:to>
    <xdr:cxnSp macro="">
      <xdr:nvCxnSpPr>
        <xdr:cNvPr id="492" name="直線コネクタ 491">
          <a:extLst>
            <a:ext uri="{FF2B5EF4-FFF2-40B4-BE49-F238E27FC236}">
              <a16:creationId xmlns:a16="http://schemas.microsoft.com/office/drawing/2014/main" id="{66D85A77-5A9F-4451-89AE-0EBC300B50B9}"/>
            </a:ext>
          </a:extLst>
        </xdr:cNvPr>
        <xdr:cNvCxnSpPr/>
      </xdr:nvCxnSpPr>
      <xdr:spPr>
        <a:xfrm>
          <a:off x="18392775" y="615505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139700</xdr:rowOff>
    </xdr:from>
    <xdr:to>
      <xdr:col>102</xdr:col>
      <xdr:colOff>165100</xdr:colOff>
      <xdr:row>38</xdr:row>
      <xdr:rowOff>69850</xdr:rowOff>
    </xdr:to>
    <xdr:sp macro="" textlink="">
      <xdr:nvSpPr>
        <xdr:cNvPr id="493" name="楕円 492">
          <a:extLst>
            <a:ext uri="{FF2B5EF4-FFF2-40B4-BE49-F238E27FC236}">
              <a16:creationId xmlns:a16="http://schemas.microsoft.com/office/drawing/2014/main" id="{2EDF0A71-F120-4EEA-BB23-1473783D5605}"/>
            </a:ext>
          </a:extLst>
        </xdr:cNvPr>
        <xdr:cNvSpPr/>
      </xdr:nvSpPr>
      <xdr:spPr>
        <a:xfrm>
          <a:off x="17554575" y="6134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160655</xdr:rowOff>
    </xdr:from>
    <xdr:to>
      <xdr:col>107</xdr:col>
      <xdr:colOff>50800</xdr:colOff>
      <xdr:row>38</xdr:row>
      <xdr:rowOff>19050</xdr:rowOff>
    </xdr:to>
    <xdr:cxnSp macro="">
      <xdr:nvCxnSpPr>
        <xdr:cNvPr id="494" name="直線コネクタ 493">
          <a:extLst>
            <a:ext uri="{FF2B5EF4-FFF2-40B4-BE49-F238E27FC236}">
              <a16:creationId xmlns:a16="http://schemas.microsoft.com/office/drawing/2014/main" id="{48D7ED47-F4DC-4359-84A9-9B32EAF02E3C}"/>
            </a:ext>
          </a:extLst>
        </xdr:cNvPr>
        <xdr:cNvCxnSpPr/>
      </xdr:nvCxnSpPr>
      <xdr:spPr>
        <a:xfrm flipV="1">
          <a:off x="17602200" y="6155055"/>
          <a:ext cx="7905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148590</xdr:rowOff>
    </xdr:from>
    <xdr:to>
      <xdr:col>98</xdr:col>
      <xdr:colOff>38100</xdr:colOff>
      <xdr:row>38</xdr:row>
      <xdr:rowOff>78740</xdr:rowOff>
    </xdr:to>
    <xdr:sp macro="" textlink="">
      <xdr:nvSpPr>
        <xdr:cNvPr id="495" name="楕円 494">
          <a:extLst>
            <a:ext uri="{FF2B5EF4-FFF2-40B4-BE49-F238E27FC236}">
              <a16:creationId xmlns:a16="http://schemas.microsoft.com/office/drawing/2014/main" id="{32852233-89F1-47A9-9409-CAAF472AF3B8}"/>
            </a:ext>
          </a:extLst>
        </xdr:cNvPr>
        <xdr:cNvSpPr/>
      </xdr:nvSpPr>
      <xdr:spPr>
        <a:xfrm>
          <a:off x="16754475" y="6136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19050</xdr:rowOff>
    </xdr:from>
    <xdr:to>
      <xdr:col>102</xdr:col>
      <xdr:colOff>114300</xdr:colOff>
      <xdr:row>38</xdr:row>
      <xdr:rowOff>27940</xdr:rowOff>
    </xdr:to>
    <xdr:cxnSp macro="">
      <xdr:nvCxnSpPr>
        <xdr:cNvPr id="496" name="直線コネクタ 495">
          <a:extLst>
            <a:ext uri="{FF2B5EF4-FFF2-40B4-BE49-F238E27FC236}">
              <a16:creationId xmlns:a16="http://schemas.microsoft.com/office/drawing/2014/main" id="{ADF326A3-1175-4919-B208-02B67ECFCA02}"/>
            </a:ext>
          </a:extLst>
        </xdr:cNvPr>
        <xdr:cNvCxnSpPr/>
      </xdr:nvCxnSpPr>
      <xdr:spPr>
        <a:xfrm flipV="1">
          <a:off x="16802100" y="617220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74930</xdr:rowOff>
    </xdr:from>
    <xdr:ext cx="469900" cy="258445"/>
    <xdr:sp macro="" textlink="">
      <xdr:nvSpPr>
        <xdr:cNvPr id="497" name="n_1aveValue【認定こども園・幼稚園・保育所】&#10;一人当たり面積">
          <a:extLst>
            <a:ext uri="{FF2B5EF4-FFF2-40B4-BE49-F238E27FC236}">
              <a16:creationId xmlns:a16="http://schemas.microsoft.com/office/drawing/2014/main" id="{5E73F434-07E1-4838-9DD5-BAEC61D139EA}"/>
            </a:ext>
          </a:extLst>
        </xdr:cNvPr>
        <xdr:cNvSpPr txBox="1"/>
      </xdr:nvSpPr>
      <xdr:spPr>
        <a:xfrm>
          <a:off x="18983325" y="6390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92710</xdr:rowOff>
    </xdr:from>
    <xdr:ext cx="469265" cy="259080"/>
    <xdr:sp macro="" textlink="">
      <xdr:nvSpPr>
        <xdr:cNvPr id="498" name="n_2aveValue【認定こども園・幼稚園・保育所】&#10;一人当たり面積">
          <a:extLst>
            <a:ext uri="{FF2B5EF4-FFF2-40B4-BE49-F238E27FC236}">
              <a16:creationId xmlns:a16="http://schemas.microsoft.com/office/drawing/2014/main" id="{B94BB1A2-CD12-44D5-B24D-5F9D2358D665}"/>
            </a:ext>
          </a:extLst>
        </xdr:cNvPr>
        <xdr:cNvSpPr txBox="1"/>
      </xdr:nvSpPr>
      <xdr:spPr>
        <a:xfrm>
          <a:off x="18183225" y="6407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104140</xdr:rowOff>
    </xdr:from>
    <xdr:ext cx="469265" cy="259080"/>
    <xdr:sp macro="" textlink="">
      <xdr:nvSpPr>
        <xdr:cNvPr id="499" name="n_3aveValue【認定こども園・幼稚園・保育所】&#10;一人当たり面積">
          <a:extLst>
            <a:ext uri="{FF2B5EF4-FFF2-40B4-BE49-F238E27FC236}">
              <a16:creationId xmlns:a16="http://schemas.microsoft.com/office/drawing/2014/main" id="{D8AB551A-8ED6-4BA1-B0A6-22608C620CCE}"/>
            </a:ext>
          </a:extLst>
        </xdr:cNvPr>
        <xdr:cNvSpPr txBox="1"/>
      </xdr:nvSpPr>
      <xdr:spPr>
        <a:xfrm>
          <a:off x="17383125" y="6422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99695</xdr:rowOff>
    </xdr:from>
    <xdr:ext cx="469265" cy="258445"/>
    <xdr:sp macro="" textlink="">
      <xdr:nvSpPr>
        <xdr:cNvPr id="500" name="n_4aveValue【認定こども園・幼稚園・保育所】&#10;一人当たり面積">
          <a:extLst>
            <a:ext uri="{FF2B5EF4-FFF2-40B4-BE49-F238E27FC236}">
              <a16:creationId xmlns:a16="http://schemas.microsoft.com/office/drawing/2014/main" id="{73D3B68E-E5AC-436A-8A16-E0E2DA32D3F2}"/>
            </a:ext>
          </a:extLst>
        </xdr:cNvPr>
        <xdr:cNvSpPr txBox="1"/>
      </xdr:nvSpPr>
      <xdr:spPr>
        <a:xfrm>
          <a:off x="16592550" y="6417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79375</xdr:rowOff>
    </xdr:from>
    <xdr:ext cx="469900" cy="258445"/>
    <xdr:sp macro="" textlink="">
      <xdr:nvSpPr>
        <xdr:cNvPr id="501" name="n_1mainValue【認定こども園・幼稚園・保育所】&#10;一人当たり面積">
          <a:extLst>
            <a:ext uri="{FF2B5EF4-FFF2-40B4-BE49-F238E27FC236}">
              <a16:creationId xmlns:a16="http://schemas.microsoft.com/office/drawing/2014/main" id="{11ED9347-A37C-4C4B-A6DF-2B274EECE704}"/>
            </a:ext>
          </a:extLst>
        </xdr:cNvPr>
        <xdr:cNvSpPr txBox="1"/>
      </xdr:nvSpPr>
      <xdr:spPr>
        <a:xfrm>
          <a:off x="18983325" y="5911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56515</xdr:rowOff>
    </xdr:from>
    <xdr:ext cx="469265" cy="258445"/>
    <xdr:sp macro="" textlink="">
      <xdr:nvSpPr>
        <xdr:cNvPr id="502" name="n_2mainValue【認定こども園・幼稚園・保育所】&#10;一人当たり面積">
          <a:extLst>
            <a:ext uri="{FF2B5EF4-FFF2-40B4-BE49-F238E27FC236}">
              <a16:creationId xmlns:a16="http://schemas.microsoft.com/office/drawing/2014/main" id="{24620C2C-F1DA-4D86-94A8-051126C45694}"/>
            </a:ext>
          </a:extLst>
        </xdr:cNvPr>
        <xdr:cNvSpPr txBox="1"/>
      </xdr:nvSpPr>
      <xdr:spPr>
        <a:xfrm>
          <a:off x="18183225" y="5885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86360</xdr:rowOff>
    </xdr:from>
    <xdr:ext cx="469265" cy="258445"/>
    <xdr:sp macro="" textlink="">
      <xdr:nvSpPr>
        <xdr:cNvPr id="503" name="n_3mainValue【認定こども園・幼稚園・保育所】&#10;一人当たり面積">
          <a:extLst>
            <a:ext uri="{FF2B5EF4-FFF2-40B4-BE49-F238E27FC236}">
              <a16:creationId xmlns:a16="http://schemas.microsoft.com/office/drawing/2014/main" id="{35AF0440-B990-4381-8551-08E4370CD2C2}"/>
            </a:ext>
          </a:extLst>
        </xdr:cNvPr>
        <xdr:cNvSpPr txBox="1"/>
      </xdr:nvSpPr>
      <xdr:spPr>
        <a:xfrm>
          <a:off x="17383125" y="5912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95250</xdr:rowOff>
    </xdr:from>
    <xdr:ext cx="469265" cy="259080"/>
    <xdr:sp macro="" textlink="">
      <xdr:nvSpPr>
        <xdr:cNvPr id="504" name="n_4mainValue【認定こども園・幼稚園・保育所】&#10;一人当たり面積">
          <a:extLst>
            <a:ext uri="{FF2B5EF4-FFF2-40B4-BE49-F238E27FC236}">
              <a16:creationId xmlns:a16="http://schemas.microsoft.com/office/drawing/2014/main" id="{B47B6546-5542-4973-A1D9-76ABFDF5F0E7}"/>
            </a:ext>
          </a:extLst>
        </xdr:cNvPr>
        <xdr:cNvSpPr txBox="1"/>
      </xdr:nvSpPr>
      <xdr:spPr>
        <a:xfrm>
          <a:off x="16592550" y="5924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E0C9C88C-8B52-433C-9896-880745E421E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9A25599E-4845-4362-89E1-F073F3350E6A}"/>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47507ED4-E06C-4412-8A80-B1F2359472C9}"/>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A509A3F-11E6-44F7-B9E1-83AC5501738D}"/>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E29DACA8-DA10-4072-BADD-70A66AFB6FDC}"/>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05C48B8-5386-43F0-BF62-DC19FA34DBEB}"/>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BBFB3E42-B97F-48F5-92F2-68CB9BF06AA6}"/>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DFA274C1-CC3F-4DD9-A38E-CA7B9D2C5F68}"/>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3" name="テキスト ボックス 512">
          <a:extLst>
            <a:ext uri="{FF2B5EF4-FFF2-40B4-BE49-F238E27FC236}">
              <a16:creationId xmlns:a16="http://schemas.microsoft.com/office/drawing/2014/main" id="{7BCA897F-6612-41D7-8DB0-8457BBD5BD70}"/>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248CDFEA-8F2D-4BF6-A45F-AC9B890AF152}"/>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5" name="テキスト ボックス 514">
          <a:extLst>
            <a:ext uri="{FF2B5EF4-FFF2-40B4-BE49-F238E27FC236}">
              <a16:creationId xmlns:a16="http://schemas.microsoft.com/office/drawing/2014/main" id="{19649170-2E2C-433F-888D-8136A7CF5919}"/>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1DF22D16-CDD9-47D4-A680-719764F1EB22}"/>
            </a:ext>
          </a:extLst>
        </xdr:cNvPr>
        <xdr:cNvCxnSpPr/>
      </xdr:nvCxnSpPr>
      <xdr:spPr>
        <a:xfrm>
          <a:off x="11210925" y="10363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725" cy="258445"/>
    <xdr:sp macro="" textlink="">
      <xdr:nvSpPr>
        <xdr:cNvPr id="517" name="テキスト ボックス 516">
          <a:extLst>
            <a:ext uri="{FF2B5EF4-FFF2-40B4-BE49-F238E27FC236}">
              <a16:creationId xmlns:a16="http://schemas.microsoft.com/office/drawing/2014/main" id="{C0C83717-7230-49F6-A9E8-52EAD258CD7E}"/>
            </a:ext>
          </a:extLst>
        </xdr:cNvPr>
        <xdr:cNvSpPr txBox="1"/>
      </xdr:nvSpPr>
      <xdr:spPr>
        <a:xfrm>
          <a:off x="10794365" y="102273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5409C739-39CE-4A82-8C59-9A25A7B61040}"/>
            </a:ext>
          </a:extLst>
        </xdr:cNvPr>
        <xdr:cNvCxnSpPr/>
      </xdr:nvCxnSpPr>
      <xdr:spPr>
        <a:xfrm>
          <a:off x="11210925" y="993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519" name="テキスト ボックス 518">
          <a:extLst>
            <a:ext uri="{FF2B5EF4-FFF2-40B4-BE49-F238E27FC236}">
              <a16:creationId xmlns:a16="http://schemas.microsoft.com/office/drawing/2014/main" id="{FF369654-3981-41B7-9C6C-966647E6E837}"/>
            </a:ext>
          </a:extLst>
        </xdr:cNvPr>
        <xdr:cNvSpPr txBox="1"/>
      </xdr:nvSpPr>
      <xdr:spPr>
        <a:xfrm>
          <a:off x="10845800" y="979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C715AE90-4A13-4D9D-AB21-7C2CEBAB7745}"/>
            </a:ext>
          </a:extLst>
        </xdr:cNvPr>
        <xdr:cNvCxnSpPr/>
      </xdr:nvCxnSpPr>
      <xdr:spPr>
        <a:xfrm>
          <a:off x="11210925" y="950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521" name="テキスト ボックス 520">
          <a:extLst>
            <a:ext uri="{FF2B5EF4-FFF2-40B4-BE49-F238E27FC236}">
              <a16:creationId xmlns:a16="http://schemas.microsoft.com/office/drawing/2014/main" id="{E4F9D8F5-464E-40CB-B68C-7029F03EDF96}"/>
            </a:ext>
          </a:extLst>
        </xdr:cNvPr>
        <xdr:cNvSpPr txBox="1"/>
      </xdr:nvSpPr>
      <xdr:spPr>
        <a:xfrm>
          <a:off x="10845800" y="9370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17EC3462-ACFA-468B-A37A-BEC2D93A3C14}"/>
            </a:ext>
          </a:extLst>
        </xdr:cNvPr>
        <xdr:cNvCxnSpPr/>
      </xdr:nvCxnSpPr>
      <xdr:spPr>
        <a:xfrm>
          <a:off x="11210925" y="9067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523" name="テキスト ボックス 522">
          <a:extLst>
            <a:ext uri="{FF2B5EF4-FFF2-40B4-BE49-F238E27FC236}">
              <a16:creationId xmlns:a16="http://schemas.microsoft.com/office/drawing/2014/main" id="{65E6392B-6708-43E4-80EB-A58E1D735F98}"/>
            </a:ext>
          </a:extLst>
        </xdr:cNvPr>
        <xdr:cNvSpPr txBox="1"/>
      </xdr:nvSpPr>
      <xdr:spPr>
        <a:xfrm>
          <a:off x="10845800" y="8931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AC4F4469-3115-4D8D-9B37-91EC2BA00EAD}"/>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25" name="テキスト ボックス 524">
          <a:extLst>
            <a:ext uri="{FF2B5EF4-FFF2-40B4-BE49-F238E27FC236}">
              <a16:creationId xmlns:a16="http://schemas.microsoft.com/office/drawing/2014/main" id="{FA70096B-B659-4299-B27F-4904E605AE93}"/>
            </a:ext>
          </a:extLst>
        </xdr:cNvPr>
        <xdr:cNvSpPr txBox="1"/>
      </xdr:nvSpPr>
      <xdr:spPr>
        <a:xfrm>
          <a:off x="10845800"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6EDB1DD0-3160-4325-B834-7AF222EE63C4}"/>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88900</xdr:rowOff>
    </xdr:from>
    <xdr:to>
      <xdr:col>85</xdr:col>
      <xdr:colOff>126365</xdr:colOff>
      <xdr:row>62</xdr:row>
      <xdr:rowOff>64135</xdr:rowOff>
    </xdr:to>
    <xdr:cxnSp macro="">
      <xdr:nvCxnSpPr>
        <xdr:cNvPr id="527" name="直線コネクタ 526">
          <a:extLst>
            <a:ext uri="{FF2B5EF4-FFF2-40B4-BE49-F238E27FC236}">
              <a16:creationId xmlns:a16="http://schemas.microsoft.com/office/drawing/2014/main" id="{6B351D9B-FA20-40FC-9BCE-23CBF4EFAF61}"/>
            </a:ext>
          </a:extLst>
        </xdr:cNvPr>
        <xdr:cNvCxnSpPr/>
      </xdr:nvCxnSpPr>
      <xdr:spPr>
        <a:xfrm flipV="1">
          <a:off x="14696440" y="8991600"/>
          <a:ext cx="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67945</xdr:rowOff>
    </xdr:from>
    <xdr:ext cx="405130" cy="258445"/>
    <xdr:sp macro="" textlink="">
      <xdr:nvSpPr>
        <xdr:cNvPr id="528" name="【学校施設】&#10;有形固定資産減価償却率最小値テキスト">
          <a:extLst>
            <a:ext uri="{FF2B5EF4-FFF2-40B4-BE49-F238E27FC236}">
              <a16:creationId xmlns:a16="http://schemas.microsoft.com/office/drawing/2014/main" id="{63E502E6-76DD-4F0E-B282-E286485E0801}"/>
            </a:ext>
          </a:extLst>
        </xdr:cNvPr>
        <xdr:cNvSpPr txBox="1"/>
      </xdr:nvSpPr>
      <xdr:spPr>
        <a:xfrm>
          <a:off x="14735175" y="10104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64135</xdr:rowOff>
    </xdr:from>
    <xdr:to>
      <xdr:col>86</xdr:col>
      <xdr:colOff>25400</xdr:colOff>
      <xdr:row>62</xdr:row>
      <xdr:rowOff>64135</xdr:rowOff>
    </xdr:to>
    <xdr:cxnSp macro="">
      <xdr:nvCxnSpPr>
        <xdr:cNvPr id="529" name="直線コネクタ 528">
          <a:extLst>
            <a:ext uri="{FF2B5EF4-FFF2-40B4-BE49-F238E27FC236}">
              <a16:creationId xmlns:a16="http://schemas.microsoft.com/office/drawing/2014/main" id="{DBD9B8F3-97D3-4605-A07F-3BAAE8AB3735}"/>
            </a:ext>
          </a:extLst>
        </xdr:cNvPr>
        <xdr:cNvCxnSpPr/>
      </xdr:nvCxnSpPr>
      <xdr:spPr>
        <a:xfrm>
          <a:off x="14611350" y="10106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35560</xdr:rowOff>
    </xdr:from>
    <xdr:ext cx="405130" cy="259080"/>
    <xdr:sp macro="" textlink="">
      <xdr:nvSpPr>
        <xdr:cNvPr id="530" name="【学校施設】&#10;有形固定資産減価償却率最大値テキスト">
          <a:extLst>
            <a:ext uri="{FF2B5EF4-FFF2-40B4-BE49-F238E27FC236}">
              <a16:creationId xmlns:a16="http://schemas.microsoft.com/office/drawing/2014/main" id="{2FEFA14A-F7D7-43F8-9DD4-61633AE39EDA}"/>
            </a:ext>
          </a:extLst>
        </xdr:cNvPr>
        <xdr:cNvSpPr txBox="1"/>
      </xdr:nvSpPr>
      <xdr:spPr>
        <a:xfrm>
          <a:off x="14735175" y="877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88900</xdr:rowOff>
    </xdr:from>
    <xdr:to>
      <xdr:col>86</xdr:col>
      <xdr:colOff>25400</xdr:colOff>
      <xdr:row>55</xdr:row>
      <xdr:rowOff>88900</xdr:rowOff>
    </xdr:to>
    <xdr:cxnSp macro="">
      <xdr:nvCxnSpPr>
        <xdr:cNvPr id="531" name="直線コネクタ 530">
          <a:extLst>
            <a:ext uri="{FF2B5EF4-FFF2-40B4-BE49-F238E27FC236}">
              <a16:creationId xmlns:a16="http://schemas.microsoft.com/office/drawing/2014/main" id="{7DD57632-1813-4766-9934-91506C6A58FB}"/>
            </a:ext>
          </a:extLst>
        </xdr:cNvPr>
        <xdr:cNvCxnSpPr/>
      </xdr:nvCxnSpPr>
      <xdr:spPr>
        <a:xfrm>
          <a:off x="14611350" y="8991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166370</xdr:rowOff>
    </xdr:from>
    <xdr:ext cx="405130" cy="258445"/>
    <xdr:sp macro="" textlink="">
      <xdr:nvSpPr>
        <xdr:cNvPr id="532" name="【学校施設】&#10;有形固定資産減価償却率平均値テキスト">
          <a:extLst>
            <a:ext uri="{FF2B5EF4-FFF2-40B4-BE49-F238E27FC236}">
              <a16:creationId xmlns:a16="http://schemas.microsoft.com/office/drawing/2014/main" id="{1B8FF465-185B-402C-86A0-CAF3BAE8F892}"/>
            </a:ext>
          </a:extLst>
        </xdr:cNvPr>
        <xdr:cNvSpPr txBox="1"/>
      </xdr:nvSpPr>
      <xdr:spPr>
        <a:xfrm>
          <a:off x="14735175" y="93929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47B0CFD1-B6C4-41A1-BFED-40DA335DF3D0}"/>
            </a:ext>
          </a:extLst>
        </xdr:cNvPr>
        <xdr:cNvSpPr/>
      </xdr:nvSpPr>
      <xdr:spPr>
        <a:xfrm>
          <a:off x="14649450" y="9531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16B6AFF7-90FC-4C0A-B085-2D95C4A55BF2}"/>
            </a:ext>
          </a:extLst>
        </xdr:cNvPr>
        <xdr:cNvSpPr/>
      </xdr:nvSpPr>
      <xdr:spPr>
        <a:xfrm>
          <a:off x="13887450" y="94976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111760</xdr:rowOff>
    </xdr:from>
    <xdr:to>
      <xdr:col>76</xdr:col>
      <xdr:colOff>165100</xdr:colOff>
      <xdr:row>59</xdr:row>
      <xdr:rowOff>41910</xdr:rowOff>
    </xdr:to>
    <xdr:sp macro="" textlink="">
      <xdr:nvSpPr>
        <xdr:cNvPr id="535" name="フローチャート: 判断 534">
          <a:extLst>
            <a:ext uri="{FF2B5EF4-FFF2-40B4-BE49-F238E27FC236}">
              <a16:creationId xmlns:a16="http://schemas.microsoft.com/office/drawing/2014/main" id="{342FCD06-486D-42FA-982C-7C3FBA346D24}"/>
            </a:ext>
          </a:extLst>
        </xdr:cNvPr>
        <xdr:cNvSpPr/>
      </xdr:nvSpPr>
      <xdr:spPr>
        <a:xfrm>
          <a:off x="13096875" y="95034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88900</xdr:rowOff>
    </xdr:from>
    <xdr:to>
      <xdr:col>72</xdr:col>
      <xdr:colOff>38100</xdr:colOff>
      <xdr:row>59</xdr:row>
      <xdr:rowOff>19050</xdr:rowOff>
    </xdr:to>
    <xdr:sp macro="" textlink="">
      <xdr:nvSpPr>
        <xdr:cNvPr id="536" name="フローチャート: 判断 535">
          <a:extLst>
            <a:ext uri="{FF2B5EF4-FFF2-40B4-BE49-F238E27FC236}">
              <a16:creationId xmlns:a16="http://schemas.microsoft.com/office/drawing/2014/main" id="{9BA5FDC0-515F-4854-BE70-06776184F206}"/>
            </a:ext>
          </a:extLst>
        </xdr:cNvPr>
        <xdr:cNvSpPr/>
      </xdr:nvSpPr>
      <xdr:spPr>
        <a:xfrm>
          <a:off x="12296775" y="9477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B27D73F1-9BBC-43B5-A4A8-F619B9493C82}"/>
            </a:ext>
          </a:extLst>
        </xdr:cNvPr>
        <xdr:cNvSpPr/>
      </xdr:nvSpPr>
      <xdr:spPr>
        <a:xfrm>
          <a:off x="11487150" y="9466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8" name="テキスト ボックス 537">
          <a:extLst>
            <a:ext uri="{FF2B5EF4-FFF2-40B4-BE49-F238E27FC236}">
              <a16:creationId xmlns:a16="http://schemas.microsoft.com/office/drawing/2014/main" id="{A72DBF55-AF3D-4EC3-8862-B1703FB4129C}"/>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39" name="テキスト ボックス 538">
          <a:extLst>
            <a:ext uri="{FF2B5EF4-FFF2-40B4-BE49-F238E27FC236}">
              <a16:creationId xmlns:a16="http://schemas.microsoft.com/office/drawing/2014/main" id="{C5C53D9E-FE82-4CD6-BFA5-76E1F5DD1BCE}"/>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0" name="テキスト ボックス 539">
          <a:extLst>
            <a:ext uri="{FF2B5EF4-FFF2-40B4-BE49-F238E27FC236}">
              <a16:creationId xmlns:a16="http://schemas.microsoft.com/office/drawing/2014/main" id="{B2126D70-BA2F-46B1-A03B-EE81CF71FBA2}"/>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CB596E9C-6B15-4D65-A92F-5EC7E8C8AAD8}"/>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354BEFC4-0B8B-43E4-9C7C-27804159562E}"/>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3810</xdr:rowOff>
    </xdr:from>
    <xdr:to>
      <xdr:col>85</xdr:col>
      <xdr:colOff>177800</xdr:colOff>
      <xdr:row>59</xdr:row>
      <xdr:rowOff>105410</xdr:rowOff>
    </xdr:to>
    <xdr:sp macro="" textlink="">
      <xdr:nvSpPr>
        <xdr:cNvPr id="543" name="楕円 542">
          <a:extLst>
            <a:ext uri="{FF2B5EF4-FFF2-40B4-BE49-F238E27FC236}">
              <a16:creationId xmlns:a16="http://schemas.microsoft.com/office/drawing/2014/main" id="{1AD5CC89-59A5-4638-92A3-94EE296D20AB}"/>
            </a:ext>
          </a:extLst>
        </xdr:cNvPr>
        <xdr:cNvSpPr/>
      </xdr:nvSpPr>
      <xdr:spPr>
        <a:xfrm>
          <a:off x="14649450" y="9560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153670</xdr:rowOff>
    </xdr:from>
    <xdr:ext cx="405130" cy="259080"/>
    <xdr:sp macro="" textlink="">
      <xdr:nvSpPr>
        <xdr:cNvPr id="544" name="【学校施設】&#10;有形固定資産減価償却率該当値テキスト">
          <a:extLst>
            <a:ext uri="{FF2B5EF4-FFF2-40B4-BE49-F238E27FC236}">
              <a16:creationId xmlns:a16="http://schemas.microsoft.com/office/drawing/2014/main" id="{746F149C-7230-4CEF-B64C-C3EA14927E97}"/>
            </a:ext>
          </a:extLst>
        </xdr:cNvPr>
        <xdr:cNvSpPr txBox="1"/>
      </xdr:nvSpPr>
      <xdr:spPr>
        <a:xfrm>
          <a:off x="14735175" y="9545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136525</xdr:rowOff>
    </xdr:from>
    <xdr:to>
      <xdr:col>81</xdr:col>
      <xdr:colOff>101600</xdr:colOff>
      <xdr:row>59</xdr:row>
      <xdr:rowOff>66675</xdr:rowOff>
    </xdr:to>
    <xdr:sp macro="" textlink="">
      <xdr:nvSpPr>
        <xdr:cNvPr id="545" name="楕円 544">
          <a:extLst>
            <a:ext uri="{FF2B5EF4-FFF2-40B4-BE49-F238E27FC236}">
              <a16:creationId xmlns:a16="http://schemas.microsoft.com/office/drawing/2014/main" id="{AEC9AD14-41B6-4889-BA17-746A0F705A08}"/>
            </a:ext>
          </a:extLst>
        </xdr:cNvPr>
        <xdr:cNvSpPr/>
      </xdr:nvSpPr>
      <xdr:spPr>
        <a:xfrm>
          <a:off x="13887450" y="9531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15875</xdr:rowOff>
    </xdr:from>
    <xdr:to>
      <xdr:col>85</xdr:col>
      <xdr:colOff>127000</xdr:colOff>
      <xdr:row>59</xdr:row>
      <xdr:rowOff>54610</xdr:rowOff>
    </xdr:to>
    <xdr:cxnSp macro="">
      <xdr:nvCxnSpPr>
        <xdr:cNvPr id="546" name="直線コネクタ 545">
          <a:extLst>
            <a:ext uri="{FF2B5EF4-FFF2-40B4-BE49-F238E27FC236}">
              <a16:creationId xmlns:a16="http://schemas.microsoft.com/office/drawing/2014/main" id="{BB0EE11B-B27D-48E8-95E0-362DB96A72AD}"/>
            </a:ext>
          </a:extLst>
        </xdr:cNvPr>
        <xdr:cNvCxnSpPr/>
      </xdr:nvCxnSpPr>
      <xdr:spPr>
        <a:xfrm>
          <a:off x="13935075" y="956945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1905</xdr:rowOff>
    </xdr:from>
    <xdr:to>
      <xdr:col>76</xdr:col>
      <xdr:colOff>165100</xdr:colOff>
      <xdr:row>59</xdr:row>
      <xdr:rowOff>103505</xdr:rowOff>
    </xdr:to>
    <xdr:sp macro="" textlink="">
      <xdr:nvSpPr>
        <xdr:cNvPr id="547" name="楕円 546">
          <a:extLst>
            <a:ext uri="{FF2B5EF4-FFF2-40B4-BE49-F238E27FC236}">
              <a16:creationId xmlns:a16="http://schemas.microsoft.com/office/drawing/2014/main" id="{67097E8B-6EE2-49F1-9AC7-B8E1BDA6A51A}"/>
            </a:ext>
          </a:extLst>
        </xdr:cNvPr>
        <xdr:cNvSpPr/>
      </xdr:nvSpPr>
      <xdr:spPr>
        <a:xfrm>
          <a:off x="13096875" y="9555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15875</xdr:rowOff>
    </xdr:from>
    <xdr:to>
      <xdr:col>81</xdr:col>
      <xdr:colOff>50800</xdr:colOff>
      <xdr:row>59</xdr:row>
      <xdr:rowOff>52705</xdr:rowOff>
    </xdr:to>
    <xdr:cxnSp macro="">
      <xdr:nvCxnSpPr>
        <xdr:cNvPr id="548" name="直線コネクタ 547">
          <a:extLst>
            <a:ext uri="{FF2B5EF4-FFF2-40B4-BE49-F238E27FC236}">
              <a16:creationId xmlns:a16="http://schemas.microsoft.com/office/drawing/2014/main" id="{C1B9F073-4D64-4617-844D-0F7FCFD96FAF}"/>
            </a:ext>
          </a:extLst>
        </xdr:cNvPr>
        <xdr:cNvCxnSpPr/>
      </xdr:nvCxnSpPr>
      <xdr:spPr>
        <a:xfrm flipV="1">
          <a:off x="13144500" y="9569450"/>
          <a:ext cx="7905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1905</xdr:rowOff>
    </xdr:from>
    <xdr:to>
      <xdr:col>72</xdr:col>
      <xdr:colOff>38100</xdr:colOff>
      <xdr:row>59</xdr:row>
      <xdr:rowOff>103505</xdr:rowOff>
    </xdr:to>
    <xdr:sp macro="" textlink="">
      <xdr:nvSpPr>
        <xdr:cNvPr id="549" name="楕円 548">
          <a:extLst>
            <a:ext uri="{FF2B5EF4-FFF2-40B4-BE49-F238E27FC236}">
              <a16:creationId xmlns:a16="http://schemas.microsoft.com/office/drawing/2014/main" id="{2FEC0379-2244-4E36-8D94-311004F9CDD4}"/>
            </a:ext>
          </a:extLst>
        </xdr:cNvPr>
        <xdr:cNvSpPr/>
      </xdr:nvSpPr>
      <xdr:spPr>
        <a:xfrm>
          <a:off x="12296775" y="95554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52705</xdr:rowOff>
    </xdr:from>
    <xdr:to>
      <xdr:col>76</xdr:col>
      <xdr:colOff>114300</xdr:colOff>
      <xdr:row>59</xdr:row>
      <xdr:rowOff>52705</xdr:rowOff>
    </xdr:to>
    <xdr:cxnSp macro="">
      <xdr:nvCxnSpPr>
        <xdr:cNvPr id="550" name="直線コネクタ 549">
          <a:extLst>
            <a:ext uri="{FF2B5EF4-FFF2-40B4-BE49-F238E27FC236}">
              <a16:creationId xmlns:a16="http://schemas.microsoft.com/office/drawing/2014/main" id="{6259DF83-399D-4E3C-BC0C-69E6844DD36F}"/>
            </a:ext>
          </a:extLst>
        </xdr:cNvPr>
        <xdr:cNvCxnSpPr/>
      </xdr:nvCxnSpPr>
      <xdr:spPr>
        <a:xfrm>
          <a:off x="12344400" y="96031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136525</xdr:rowOff>
    </xdr:from>
    <xdr:to>
      <xdr:col>67</xdr:col>
      <xdr:colOff>101600</xdr:colOff>
      <xdr:row>59</xdr:row>
      <xdr:rowOff>66675</xdr:rowOff>
    </xdr:to>
    <xdr:sp macro="" textlink="">
      <xdr:nvSpPr>
        <xdr:cNvPr id="551" name="楕円 550">
          <a:extLst>
            <a:ext uri="{FF2B5EF4-FFF2-40B4-BE49-F238E27FC236}">
              <a16:creationId xmlns:a16="http://schemas.microsoft.com/office/drawing/2014/main" id="{A84C0B6B-A193-4FA4-97CD-E7232835626F}"/>
            </a:ext>
          </a:extLst>
        </xdr:cNvPr>
        <xdr:cNvSpPr/>
      </xdr:nvSpPr>
      <xdr:spPr>
        <a:xfrm>
          <a:off x="11487150" y="9531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15875</xdr:rowOff>
    </xdr:from>
    <xdr:to>
      <xdr:col>71</xdr:col>
      <xdr:colOff>177800</xdr:colOff>
      <xdr:row>59</xdr:row>
      <xdr:rowOff>52705</xdr:rowOff>
    </xdr:to>
    <xdr:cxnSp macro="">
      <xdr:nvCxnSpPr>
        <xdr:cNvPr id="552" name="直線コネクタ 551">
          <a:extLst>
            <a:ext uri="{FF2B5EF4-FFF2-40B4-BE49-F238E27FC236}">
              <a16:creationId xmlns:a16="http://schemas.microsoft.com/office/drawing/2014/main" id="{58D72FFD-FEE1-4449-A015-86775CBA63F1}"/>
            </a:ext>
          </a:extLst>
        </xdr:cNvPr>
        <xdr:cNvCxnSpPr/>
      </xdr:nvCxnSpPr>
      <xdr:spPr>
        <a:xfrm>
          <a:off x="11534775" y="9569450"/>
          <a:ext cx="8096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55880</xdr:rowOff>
    </xdr:from>
    <xdr:ext cx="405130" cy="259080"/>
    <xdr:sp macro="" textlink="">
      <xdr:nvSpPr>
        <xdr:cNvPr id="553" name="n_1aveValue【学校施設】&#10;有形固定資産減価償却率">
          <a:extLst>
            <a:ext uri="{FF2B5EF4-FFF2-40B4-BE49-F238E27FC236}">
              <a16:creationId xmlns:a16="http://schemas.microsoft.com/office/drawing/2014/main" id="{828341BB-B225-44A3-ACA6-BBBE96942D0B}"/>
            </a:ext>
          </a:extLst>
        </xdr:cNvPr>
        <xdr:cNvSpPr txBox="1"/>
      </xdr:nvSpPr>
      <xdr:spPr>
        <a:xfrm>
          <a:off x="13745210" y="928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58420</xdr:rowOff>
    </xdr:from>
    <xdr:ext cx="404495" cy="259080"/>
    <xdr:sp macro="" textlink="">
      <xdr:nvSpPr>
        <xdr:cNvPr id="554" name="n_2aveValue【学校施設】&#10;有形固定資産減価償却率">
          <a:extLst>
            <a:ext uri="{FF2B5EF4-FFF2-40B4-BE49-F238E27FC236}">
              <a16:creationId xmlns:a16="http://schemas.microsoft.com/office/drawing/2014/main" id="{EF9B8747-011B-46D5-A93E-23FD07B6AE7D}"/>
            </a:ext>
          </a:extLst>
        </xdr:cNvPr>
        <xdr:cNvSpPr txBox="1"/>
      </xdr:nvSpPr>
      <xdr:spPr>
        <a:xfrm>
          <a:off x="12964160" y="9288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35560</xdr:rowOff>
    </xdr:from>
    <xdr:ext cx="404495" cy="259080"/>
    <xdr:sp macro="" textlink="">
      <xdr:nvSpPr>
        <xdr:cNvPr id="555" name="n_3aveValue【学校施設】&#10;有形固定資産減価償却率">
          <a:extLst>
            <a:ext uri="{FF2B5EF4-FFF2-40B4-BE49-F238E27FC236}">
              <a16:creationId xmlns:a16="http://schemas.microsoft.com/office/drawing/2014/main" id="{17A1EB74-31BF-4FF1-8D74-2AED8C2B4BAF}"/>
            </a:ext>
          </a:extLst>
        </xdr:cNvPr>
        <xdr:cNvSpPr txBox="1"/>
      </xdr:nvSpPr>
      <xdr:spPr>
        <a:xfrm>
          <a:off x="12164060" y="9265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21590</xdr:rowOff>
    </xdr:from>
    <xdr:ext cx="404495" cy="259080"/>
    <xdr:sp macro="" textlink="">
      <xdr:nvSpPr>
        <xdr:cNvPr id="556" name="n_4aveValue【学校施設】&#10;有形固定資産減価償却率">
          <a:extLst>
            <a:ext uri="{FF2B5EF4-FFF2-40B4-BE49-F238E27FC236}">
              <a16:creationId xmlns:a16="http://schemas.microsoft.com/office/drawing/2014/main" id="{48F7EA32-7A78-4F93-8755-AC9AC1569ABB}"/>
            </a:ext>
          </a:extLst>
        </xdr:cNvPr>
        <xdr:cNvSpPr txBox="1"/>
      </xdr:nvSpPr>
      <xdr:spPr>
        <a:xfrm>
          <a:off x="11354435" y="9251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57785</xdr:rowOff>
    </xdr:from>
    <xdr:ext cx="405130" cy="259080"/>
    <xdr:sp macro="" textlink="">
      <xdr:nvSpPr>
        <xdr:cNvPr id="557" name="n_1mainValue【学校施設】&#10;有形固定資産減価償却率">
          <a:extLst>
            <a:ext uri="{FF2B5EF4-FFF2-40B4-BE49-F238E27FC236}">
              <a16:creationId xmlns:a16="http://schemas.microsoft.com/office/drawing/2014/main" id="{A32DD317-CC8B-4951-BBF1-53D0A5B52001}"/>
            </a:ext>
          </a:extLst>
        </xdr:cNvPr>
        <xdr:cNvSpPr txBox="1"/>
      </xdr:nvSpPr>
      <xdr:spPr>
        <a:xfrm>
          <a:off x="13745210" y="9611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94615</xdr:rowOff>
    </xdr:from>
    <xdr:ext cx="404495" cy="259080"/>
    <xdr:sp macro="" textlink="">
      <xdr:nvSpPr>
        <xdr:cNvPr id="558" name="n_2mainValue【学校施設】&#10;有形固定資産減価償却率">
          <a:extLst>
            <a:ext uri="{FF2B5EF4-FFF2-40B4-BE49-F238E27FC236}">
              <a16:creationId xmlns:a16="http://schemas.microsoft.com/office/drawing/2014/main" id="{13496CAD-66CF-4F38-AD30-0A97BB6355EE}"/>
            </a:ext>
          </a:extLst>
        </xdr:cNvPr>
        <xdr:cNvSpPr txBox="1"/>
      </xdr:nvSpPr>
      <xdr:spPr>
        <a:xfrm>
          <a:off x="12964160" y="9648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94615</xdr:rowOff>
    </xdr:from>
    <xdr:ext cx="404495" cy="259080"/>
    <xdr:sp macro="" textlink="">
      <xdr:nvSpPr>
        <xdr:cNvPr id="559" name="n_3mainValue【学校施設】&#10;有形固定資産減価償却率">
          <a:extLst>
            <a:ext uri="{FF2B5EF4-FFF2-40B4-BE49-F238E27FC236}">
              <a16:creationId xmlns:a16="http://schemas.microsoft.com/office/drawing/2014/main" id="{0252753B-D50F-4905-BCBA-5BD03E5C9A9B}"/>
            </a:ext>
          </a:extLst>
        </xdr:cNvPr>
        <xdr:cNvSpPr txBox="1"/>
      </xdr:nvSpPr>
      <xdr:spPr>
        <a:xfrm>
          <a:off x="12164060" y="9648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57785</xdr:rowOff>
    </xdr:from>
    <xdr:ext cx="404495" cy="259080"/>
    <xdr:sp macro="" textlink="">
      <xdr:nvSpPr>
        <xdr:cNvPr id="560" name="n_4mainValue【学校施設】&#10;有形固定資産減価償却率">
          <a:extLst>
            <a:ext uri="{FF2B5EF4-FFF2-40B4-BE49-F238E27FC236}">
              <a16:creationId xmlns:a16="http://schemas.microsoft.com/office/drawing/2014/main" id="{CAA68176-53AA-4DDA-A974-5ADC29E393EF}"/>
            </a:ext>
          </a:extLst>
        </xdr:cNvPr>
        <xdr:cNvSpPr txBox="1"/>
      </xdr:nvSpPr>
      <xdr:spPr>
        <a:xfrm>
          <a:off x="11354435" y="9611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F5A0C2FF-BC76-4548-A05A-65E6499C4DB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41C91D80-9BA3-4F32-9EE3-412FC9B548A5}"/>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441D92D3-B52D-4FF4-B863-77FE8C744EF1}"/>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931AA72D-EA90-43DA-AA33-F8D34B71237D}"/>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3B134F83-BF35-4D4E-B6D7-AE9DF51720CB}"/>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8B8026CE-7A3C-4607-8AA0-5DFE7DC42B29}"/>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93DDD09-3675-4AC7-93CB-2A91E25B674F}"/>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CCF822EF-1E31-4D19-8222-6553204DA117}"/>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9" name="テキスト ボックス 568">
          <a:extLst>
            <a:ext uri="{FF2B5EF4-FFF2-40B4-BE49-F238E27FC236}">
              <a16:creationId xmlns:a16="http://schemas.microsoft.com/office/drawing/2014/main" id="{A829AB1C-C3AB-43BE-9167-833A6E3DC011}"/>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9D57D7B9-4D95-45D6-92BB-FE93E1B0F64C}"/>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1AADF7E3-42D9-4FC4-91F6-A755E3EFC0D2}"/>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72" name="テキスト ボックス 571">
          <a:extLst>
            <a:ext uri="{FF2B5EF4-FFF2-40B4-BE49-F238E27FC236}">
              <a16:creationId xmlns:a16="http://schemas.microsoft.com/office/drawing/2014/main" id="{DB9434CA-FAFF-4389-B240-CDF75D9747F9}"/>
            </a:ext>
          </a:extLst>
        </xdr:cNvPr>
        <xdr:cNvSpPr txBox="1"/>
      </xdr:nvSpPr>
      <xdr:spPr>
        <a:xfrm>
          <a:off x="160521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EF5ADFB2-05DC-4477-9D64-FF0FEB26018C}"/>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74" name="テキスト ボックス 573">
          <a:extLst>
            <a:ext uri="{FF2B5EF4-FFF2-40B4-BE49-F238E27FC236}">
              <a16:creationId xmlns:a16="http://schemas.microsoft.com/office/drawing/2014/main" id="{63F478CD-5DBE-4747-A94D-9EF31787352E}"/>
            </a:ext>
          </a:extLst>
        </xdr:cNvPr>
        <xdr:cNvSpPr txBox="1"/>
      </xdr:nvSpPr>
      <xdr:spPr>
        <a:xfrm>
          <a:off x="16052165"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6097BF95-166D-4B06-AD97-7575A010EC71}"/>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76" name="テキスト ボックス 575">
          <a:extLst>
            <a:ext uri="{FF2B5EF4-FFF2-40B4-BE49-F238E27FC236}">
              <a16:creationId xmlns:a16="http://schemas.microsoft.com/office/drawing/2014/main" id="{58762C3C-571C-4D45-B9B7-F440490F1727}"/>
            </a:ext>
          </a:extLst>
        </xdr:cNvPr>
        <xdr:cNvSpPr txBox="1"/>
      </xdr:nvSpPr>
      <xdr:spPr>
        <a:xfrm>
          <a:off x="16052165"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74BE0D27-3578-47E6-8FFD-50EB4DA2A9AC}"/>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78" name="テキスト ボックス 577">
          <a:extLst>
            <a:ext uri="{FF2B5EF4-FFF2-40B4-BE49-F238E27FC236}">
              <a16:creationId xmlns:a16="http://schemas.microsoft.com/office/drawing/2014/main" id="{1B66C8F6-67A9-4BD9-8668-585DA44EA90A}"/>
            </a:ext>
          </a:extLst>
        </xdr:cNvPr>
        <xdr:cNvSpPr txBox="1"/>
      </xdr:nvSpPr>
      <xdr:spPr>
        <a:xfrm>
          <a:off x="16052165"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7F2C4B3B-688B-4C91-A7AF-5BAE7BB21612}"/>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80" name="テキスト ボックス 579">
          <a:extLst>
            <a:ext uri="{FF2B5EF4-FFF2-40B4-BE49-F238E27FC236}">
              <a16:creationId xmlns:a16="http://schemas.microsoft.com/office/drawing/2014/main" id="{CD7D3D2C-C648-4C55-83CB-24BFA42248F3}"/>
            </a:ext>
          </a:extLst>
        </xdr:cNvPr>
        <xdr:cNvSpPr txBox="1"/>
      </xdr:nvSpPr>
      <xdr:spPr>
        <a:xfrm>
          <a:off x="16052165"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97E13C1F-7EC2-4C3B-9ACC-B4AD224BA89B}"/>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82" name="テキスト ボックス 581">
          <a:extLst>
            <a:ext uri="{FF2B5EF4-FFF2-40B4-BE49-F238E27FC236}">
              <a16:creationId xmlns:a16="http://schemas.microsoft.com/office/drawing/2014/main" id="{5CFB9FD1-584A-4908-8F49-BEB6A6D457EF}"/>
            </a:ext>
          </a:extLst>
        </xdr:cNvPr>
        <xdr:cNvSpPr txBox="1"/>
      </xdr:nvSpPr>
      <xdr:spPr>
        <a:xfrm>
          <a:off x="15984855" y="85032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878991D-8C78-433E-80D5-6B89F283AB37}"/>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166370</xdr:rowOff>
    </xdr:from>
    <xdr:to>
      <xdr:col>116</xdr:col>
      <xdr:colOff>62865</xdr:colOff>
      <xdr:row>63</xdr:row>
      <xdr:rowOff>31750</xdr:rowOff>
    </xdr:to>
    <xdr:cxnSp macro="">
      <xdr:nvCxnSpPr>
        <xdr:cNvPr id="584" name="直線コネクタ 583">
          <a:extLst>
            <a:ext uri="{FF2B5EF4-FFF2-40B4-BE49-F238E27FC236}">
              <a16:creationId xmlns:a16="http://schemas.microsoft.com/office/drawing/2014/main" id="{1351E9C1-D890-431A-B748-0B579FBEB75C}"/>
            </a:ext>
          </a:extLst>
        </xdr:cNvPr>
        <xdr:cNvCxnSpPr/>
      </xdr:nvCxnSpPr>
      <xdr:spPr>
        <a:xfrm flipV="1">
          <a:off x="19954240" y="906907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35560</xdr:rowOff>
    </xdr:from>
    <xdr:ext cx="469900" cy="259080"/>
    <xdr:sp macro="" textlink="">
      <xdr:nvSpPr>
        <xdr:cNvPr id="585" name="【学校施設】&#10;一人当たり面積最小値テキスト">
          <a:extLst>
            <a:ext uri="{FF2B5EF4-FFF2-40B4-BE49-F238E27FC236}">
              <a16:creationId xmlns:a16="http://schemas.microsoft.com/office/drawing/2014/main" id="{FDD07117-BEA5-4A81-A510-BE7EDF2C8B5D}"/>
            </a:ext>
          </a:extLst>
        </xdr:cNvPr>
        <xdr:cNvSpPr txBox="1"/>
      </xdr:nvSpPr>
      <xdr:spPr>
        <a:xfrm>
          <a:off x="19992975" y="1023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31750</xdr:rowOff>
    </xdr:from>
    <xdr:to>
      <xdr:col>116</xdr:col>
      <xdr:colOff>152400</xdr:colOff>
      <xdr:row>63</xdr:row>
      <xdr:rowOff>31750</xdr:rowOff>
    </xdr:to>
    <xdr:cxnSp macro="">
      <xdr:nvCxnSpPr>
        <xdr:cNvPr id="586" name="直線コネクタ 585">
          <a:extLst>
            <a:ext uri="{FF2B5EF4-FFF2-40B4-BE49-F238E27FC236}">
              <a16:creationId xmlns:a16="http://schemas.microsoft.com/office/drawing/2014/main" id="{B87DF68D-5929-4471-9C46-71BE029C139B}"/>
            </a:ext>
          </a:extLst>
        </xdr:cNvPr>
        <xdr:cNvCxnSpPr/>
      </xdr:nvCxnSpPr>
      <xdr:spPr>
        <a:xfrm>
          <a:off x="19878675" y="1022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112395</xdr:rowOff>
    </xdr:from>
    <xdr:ext cx="469900" cy="258445"/>
    <xdr:sp macro="" textlink="">
      <xdr:nvSpPr>
        <xdr:cNvPr id="587" name="【学校施設】&#10;一人当たり面積最大値テキスト">
          <a:extLst>
            <a:ext uri="{FF2B5EF4-FFF2-40B4-BE49-F238E27FC236}">
              <a16:creationId xmlns:a16="http://schemas.microsoft.com/office/drawing/2014/main" id="{47D39551-49E6-4E0C-8BA3-8D20EB89D865}"/>
            </a:ext>
          </a:extLst>
        </xdr:cNvPr>
        <xdr:cNvSpPr txBox="1"/>
      </xdr:nvSpPr>
      <xdr:spPr>
        <a:xfrm>
          <a:off x="19992975" y="8856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166370</xdr:rowOff>
    </xdr:from>
    <xdr:to>
      <xdr:col>116</xdr:col>
      <xdr:colOff>152400</xdr:colOff>
      <xdr:row>55</xdr:row>
      <xdr:rowOff>166370</xdr:rowOff>
    </xdr:to>
    <xdr:cxnSp macro="">
      <xdr:nvCxnSpPr>
        <xdr:cNvPr id="588" name="直線コネクタ 587">
          <a:extLst>
            <a:ext uri="{FF2B5EF4-FFF2-40B4-BE49-F238E27FC236}">
              <a16:creationId xmlns:a16="http://schemas.microsoft.com/office/drawing/2014/main" id="{A760E241-5FFF-47FE-8002-38040F7681BD}"/>
            </a:ext>
          </a:extLst>
        </xdr:cNvPr>
        <xdr:cNvCxnSpPr/>
      </xdr:nvCxnSpPr>
      <xdr:spPr>
        <a:xfrm>
          <a:off x="19878675" y="9069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118745</xdr:rowOff>
    </xdr:from>
    <xdr:ext cx="469900" cy="259080"/>
    <xdr:sp macro="" textlink="">
      <xdr:nvSpPr>
        <xdr:cNvPr id="589" name="【学校施設】&#10;一人当たり面積平均値テキスト">
          <a:extLst>
            <a:ext uri="{FF2B5EF4-FFF2-40B4-BE49-F238E27FC236}">
              <a16:creationId xmlns:a16="http://schemas.microsoft.com/office/drawing/2014/main" id="{A6793BD1-16D7-4296-870B-FC2306867332}"/>
            </a:ext>
          </a:extLst>
        </xdr:cNvPr>
        <xdr:cNvSpPr txBox="1"/>
      </xdr:nvSpPr>
      <xdr:spPr>
        <a:xfrm>
          <a:off x="19992975" y="9837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C37BB7F6-5602-40D9-AE63-9C153D12429F}"/>
            </a:ext>
          </a:extLst>
        </xdr:cNvPr>
        <xdr:cNvSpPr/>
      </xdr:nvSpPr>
      <xdr:spPr>
        <a:xfrm>
          <a:off x="19897725" y="9973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99060</xdr:rowOff>
    </xdr:from>
    <xdr:to>
      <xdr:col>112</xdr:col>
      <xdr:colOff>38100</xdr:colOff>
      <xdr:row>62</xdr:row>
      <xdr:rowOff>29210</xdr:rowOff>
    </xdr:to>
    <xdr:sp macro="" textlink="">
      <xdr:nvSpPr>
        <xdr:cNvPr id="591" name="フローチャート: 判断 590">
          <a:extLst>
            <a:ext uri="{FF2B5EF4-FFF2-40B4-BE49-F238E27FC236}">
              <a16:creationId xmlns:a16="http://schemas.microsoft.com/office/drawing/2014/main" id="{18789EBC-6C91-4643-AA57-C1CC498F010F}"/>
            </a:ext>
          </a:extLst>
        </xdr:cNvPr>
        <xdr:cNvSpPr/>
      </xdr:nvSpPr>
      <xdr:spPr>
        <a:xfrm>
          <a:off x="19154775" y="997966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99060</xdr:rowOff>
    </xdr:from>
    <xdr:to>
      <xdr:col>107</xdr:col>
      <xdr:colOff>101600</xdr:colOff>
      <xdr:row>62</xdr:row>
      <xdr:rowOff>29210</xdr:rowOff>
    </xdr:to>
    <xdr:sp macro="" textlink="">
      <xdr:nvSpPr>
        <xdr:cNvPr id="592" name="フローチャート: 判断 591">
          <a:extLst>
            <a:ext uri="{FF2B5EF4-FFF2-40B4-BE49-F238E27FC236}">
              <a16:creationId xmlns:a16="http://schemas.microsoft.com/office/drawing/2014/main" id="{2D60ECAF-6542-4061-A8D2-19D5090395CC}"/>
            </a:ext>
          </a:extLst>
        </xdr:cNvPr>
        <xdr:cNvSpPr/>
      </xdr:nvSpPr>
      <xdr:spPr>
        <a:xfrm>
          <a:off x="18345150" y="99796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106045</xdr:rowOff>
    </xdr:from>
    <xdr:to>
      <xdr:col>102</xdr:col>
      <xdr:colOff>165100</xdr:colOff>
      <xdr:row>62</xdr:row>
      <xdr:rowOff>36195</xdr:rowOff>
    </xdr:to>
    <xdr:sp macro="" textlink="">
      <xdr:nvSpPr>
        <xdr:cNvPr id="593" name="フローチャート: 判断 592">
          <a:extLst>
            <a:ext uri="{FF2B5EF4-FFF2-40B4-BE49-F238E27FC236}">
              <a16:creationId xmlns:a16="http://schemas.microsoft.com/office/drawing/2014/main" id="{AF18BEA1-4437-407E-B1EE-C8E58CAF9545}"/>
            </a:ext>
          </a:extLst>
        </xdr:cNvPr>
        <xdr:cNvSpPr/>
      </xdr:nvSpPr>
      <xdr:spPr>
        <a:xfrm>
          <a:off x="17554575" y="99802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109220</xdr:rowOff>
    </xdr:from>
    <xdr:to>
      <xdr:col>98</xdr:col>
      <xdr:colOff>38100</xdr:colOff>
      <xdr:row>62</xdr:row>
      <xdr:rowOff>39370</xdr:rowOff>
    </xdr:to>
    <xdr:sp macro="" textlink="">
      <xdr:nvSpPr>
        <xdr:cNvPr id="594" name="フローチャート: 判断 593">
          <a:extLst>
            <a:ext uri="{FF2B5EF4-FFF2-40B4-BE49-F238E27FC236}">
              <a16:creationId xmlns:a16="http://schemas.microsoft.com/office/drawing/2014/main" id="{9D16A1B4-B941-465C-8DBA-220552EE6B27}"/>
            </a:ext>
          </a:extLst>
        </xdr:cNvPr>
        <xdr:cNvSpPr/>
      </xdr:nvSpPr>
      <xdr:spPr>
        <a:xfrm>
          <a:off x="16754475" y="9983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5" name="テキスト ボックス 594">
          <a:extLst>
            <a:ext uri="{FF2B5EF4-FFF2-40B4-BE49-F238E27FC236}">
              <a16:creationId xmlns:a16="http://schemas.microsoft.com/office/drawing/2014/main" id="{7EDBBE10-E2C9-4117-B911-B0B4BFAEE19E}"/>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6" name="テキスト ボックス 595">
          <a:extLst>
            <a:ext uri="{FF2B5EF4-FFF2-40B4-BE49-F238E27FC236}">
              <a16:creationId xmlns:a16="http://schemas.microsoft.com/office/drawing/2014/main" id="{5DC75131-EAF5-44BC-9CA0-87A3215714CA}"/>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7" name="テキスト ボックス 596">
          <a:extLst>
            <a:ext uri="{FF2B5EF4-FFF2-40B4-BE49-F238E27FC236}">
              <a16:creationId xmlns:a16="http://schemas.microsoft.com/office/drawing/2014/main" id="{553DAFE7-F16F-4574-8347-52AE5F1E92D8}"/>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8" name="テキスト ボックス 597">
          <a:extLst>
            <a:ext uri="{FF2B5EF4-FFF2-40B4-BE49-F238E27FC236}">
              <a16:creationId xmlns:a16="http://schemas.microsoft.com/office/drawing/2014/main" id="{97A691F8-49FE-4D95-8179-37BC168BA1F9}"/>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9" name="テキスト ボックス 598">
          <a:extLst>
            <a:ext uri="{FF2B5EF4-FFF2-40B4-BE49-F238E27FC236}">
              <a16:creationId xmlns:a16="http://schemas.microsoft.com/office/drawing/2014/main" id="{49346CF3-DB73-4A12-976E-B0C71C12DDA6}"/>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42545</xdr:rowOff>
    </xdr:from>
    <xdr:to>
      <xdr:col>116</xdr:col>
      <xdr:colOff>114300</xdr:colOff>
      <xdr:row>62</xdr:row>
      <xdr:rowOff>144145</xdr:rowOff>
    </xdr:to>
    <xdr:sp macro="" textlink="">
      <xdr:nvSpPr>
        <xdr:cNvPr id="600" name="楕円 599">
          <a:extLst>
            <a:ext uri="{FF2B5EF4-FFF2-40B4-BE49-F238E27FC236}">
              <a16:creationId xmlns:a16="http://schemas.microsoft.com/office/drawing/2014/main" id="{97726DE0-E6EA-459D-BF30-8831CB4249C3}"/>
            </a:ext>
          </a:extLst>
        </xdr:cNvPr>
        <xdr:cNvSpPr/>
      </xdr:nvSpPr>
      <xdr:spPr>
        <a:xfrm>
          <a:off x="19897725" y="10085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128905</xdr:rowOff>
    </xdr:from>
    <xdr:ext cx="469900" cy="259080"/>
    <xdr:sp macro="" textlink="">
      <xdr:nvSpPr>
        <xdr:cNvPr id="601" name="【学校施設】&#10;一人当たり面積該当値テキスト">
          <a:extLst>
            <a:ext uri="{FF2B5EF4-FFF2-40B4-BE49-F238E27FC236}">
              <a16:creationId xmlns:a16="http://schemas.microsoft.com/office/drawing/2014/main" id="{07650AA4-7BC1-462B-8C7C-E42BC1AFA81E}"/>
            </a:ext>
          </a:extLst>
        </xdr:cNvPr>
        <xdr:cNvSpPr txBox="1"/>
      </xdr:nvSpPr>
      <xdr:spPr>
        <a:xfrm>
          <a:off x="19992975" y="10003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45720</xdr:rowOff>
    </xdr:from>
    <xdr:to>
      <xdr:col>112</xdr:col>
      <xdr:colOff>38100</xdr:colOff>
      <xdr:row>62</xdr:row>
      <xdr:rowOff>147320</xdr:rowOff>
    </xdr:to>
    <xdr:sp macro="" textlink="">
      <xdr:nvSpPr>
        <xdr:cNvPr id="602" name="楕円 601">
          <a:extLst>
            <a:ext uri="{FF2B5EF4-FFF2-40B4-BE49-F238E27FC236}">
              <a16:creationId xmlns:a16="http://schemas.microsoft.com/office/drawing/2014/main" id="{257B0D28-D4B7-464E-BCDF-168D9AAD0848}"/>
            </a:ext>
          </a:extLst>
        </xdr:cNvPr>
        <xdr:cNvSpPr/>
      </xdr:nvSpPr>
      <xdr:spPr>
        <a:xfrm>
          <a:off x="19154775" y="10088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93345</xdr:rowOff>
    </xdr:from>
    <xdr:to>
      <xdr:col>116</xdr:col>
      <xdr:colOff>63500</xdr:colOff>
      <xdr:row>62</xdr:row>
      <xdr:rowOff>96520</xdr:rowOff>
    </xdr:to>
    <xdr:cxnSp macro="">
      <xdr:nvCxnSpPr>
        <xdr:cNvPr id="603" name="直線コネクタ 602">
          <a:extLst>
            <a:ext uri="{FF2B5EF4-FFF2-40B4-BE49-F238E27FC236}">
              <a16:creationId xmlns:a16="http://schemas.microsoft.com/office/drawing/2014/main" id="{203A9106-AABF-437C-9DB6-1EC775BE33B5}"/>
            </a:ext>
          </a:extLst>
        </xdr:cNvPr>
        <xdr:cNvCxnSpPr/>
      </xdr:nvCxnSpPr>
      <xdr:spPr>
        <a:xfrm flipV="1">
          <a:off x="19202400" y="10132695"/>
          <a:ext cx="7524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50800</xdr:rowOff>
    </xdr:from>
    <xdr:to>
      <xdr:col>107</xdr:col>
      <xdr:colOff>101600</xdr:colOff>
      <xdr:row>62</xdr:row>
      <xdr:rowOff>152400</xdr:rowOff>
    </xdr:to>
    <xdr:sp macro="" textlink="">
      <xdr:nvSpPr>
        <xdr:cNvPr id="604" name="楕円 603">
          <a:extLst>
            <a:ext uri="{FF2B5EF4-FFF2-40B4-BE49-F238E27FC236}">
              <a16:creationId xmlns:a16="http://schemas.microsoft.com/office/drawing/2014/main" id="{816CB8E9-0B0B-451D-A30E-A40F617EF974}"/>
            </a:ext>
          </a:extLst>
        </xdr:cNvPr>
        <xdr:cNvSpPr/>
      </xdr:nvSpPr>
      <xdr:spPr>
        <a:xfrm>
          <a:off x="18345150" y="10086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96520</xdr:rowOff>
    </xdr:from>
    <xdr:to>
      <xdr:col>111</xdr:col>
      <xdr:colOff>177800</xdr:colOff>
      <xdr:row>62</xdr:row>
      <xdr:rowOff>101600</xdr:rowOff>
    </xdr:to>
    <xdr:cxnSp macro="">
      <xdr:nvCxnSpPr>
        <xdr:cNvPr id="605" name="直線コネクタ 604">
          <a:extLst>
            <a:ext uri="{FF2B5EF4-FFF2-40B4-BE49-F238E27FC236}">
              <a16:creationId xmlns:a16="http://schemas.microsoft.com/office/drawing/2014/main" id="{2ACFC8A2-9CFB-4249-8CFE-5EE8C417F1F6}"/>
            </a:ext>
          </a:extLst>
        </xdr:cNvPr>
        <xdr:cNvCxnSpPr/>
      </xdr:nvCxnSpPr>
      <xdr:spPr>
        <a:xfrm flipV="1">
          <a:off x="18392775" y="1013587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53975</xdr:rowOff>
    </xdr:from>
    <xdr:to>
      <xdr:col>102</xdr:col>
      <xdr:colOff>165100</xdr:colOff>
      <xdr:row>62</xdr:row>
      <xdr:rowOff>155575</xdr:rowOff>
    </xdr:to>
    <xdr:sp macro="" textlink="">
      <xdr:nvSpPr>
        <xdr:cNvPr id="606" name="楕円 605">
          <a:extLst>
            <a:ext uri="{FF2B5EF4-FFF2-40B4-BE49-F238E27FC236}">
              <a16:creationId xmlns:a16="http://schemas.microsoft.com/office/drawing/2014/main" id="{1BBC4355-143B-4FC0-9E62-E6A59C40C74B}"/>
            </a:ext>
          </a:extLst>
        </xdr:cNvPr>
        <xdr:cNvSpPr/>
      </xdr:nvSpPr>
      <xdr:spPr>
        <a:xfrm>
          <a:off x="17554575" y="10093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101600</xdr:rowOff>
    </xdr:from>
    <xdr:to>
      <xdr:col>107</xdr:col>
      <xdr:colOff>50800</xdr:colOff>
      <xdr:row>62</xdr:row>
      <xdr:rowOff>104775</xdr:rowOff>
    </xdr:to>
    <xdr:cxnSp macro="">
      <xdr:nvCxnSpPr>
        <xdr:cNvPr id="607" name="直線コネクタ 606">
          <a:extLst>
            <a:ext uri="{FF2B5EF4-FFF2-40B4-BE49-F238E27FC236}">
              <a16:creationId xmlns:a16="http://schemas.microsoft.com/office/drawing/2014/main" id="{C228458C-9626-4346-B64C-C9709BB3AEB0}"/>
            </a:ext>
          </a:extLst>
        </xdr:cNvPr>
        <xdr:cNvCxnSpPr/>
      </xdr:nvCxnSpPr>
      <xdr:spPr>
        <a:xfrm flipV="1">
          <a:off x="17602200" y="1014412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59055</xdr:rowOff>
    </xdr:from>
    <xdr:to>
      <xdr:col>98</xdr:col>
      <xdr:colOff>38100</xdr:colOff>
      <xdr:row>62</xdr:row>
      <xdr:rowOff>160655</xdr:rowOff>
    </xdr:to>
    <xdr:sp macro="" textlink="">
      <xdr:nvSpPr>
        <xdr:cNvPr id="608" name="楕円 607">
          <a:extLst>
            <a:ext uri="{FF2B5EF4-FFF2-40B4-BE49-F238E27FC236}">
              <a16:creationId xmlns:a16="http://schemas.microsoft.com/office/drawing/2014/main" id="{6AD3B0BD-3EE8-4FD4-AEF2-F9F200B9B4C3}"/>
            </a:ext>
          </a:extLst>
        </xdr:cNvPr>
        <xdr:cNvSpPr/>
      </xdr:nvSpPr>
      <xdr:spPr>
        <a:xfrm>
          <a:off x="16754475" y="100984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104775</xdr:rowOff>
    </xdr:from>
    <xdr:to>
      <xdr:col>102</xdr:col>
      <xdr:colOff>114300</xdr:colOff>
      <xdr:row>62</xdr:row>
      <xdr:rowOff>109855</xdr:rowOff>
    </xdr:to>
    <xdr:cxnSp macro="">
      <xdr:nvCxnSpPr>
        <xdr:cNvPr id="609" name="直線コネクタ 608">
          <a:extLst>
            <a:ext uri="{FF2B5EF4-FFF2-40B4-BE49-F238E27FC236}">
              <a16:creationId xmlns:a16="http://schemas.microsoft.com/office/drawing/2014/main" id="{CE0A0F9C-08CA-4744-829E-5A0A4A83C665}"/>
            </a:ext>
          </a:extLst>
        </xdr:cNvPr>
        <xdr:cNvCxnSpPr/>
      </xdr:nvCxnSpPr>
      <xdr:spPr>
        <a:xfrm flipV="1">
          <a:off x="16802100" y="1014095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45720</xdr:rowOff>
    </xdr:from>
    <xdr:ext cx="469900" cy="259080"/>
    <xdr:sp macro="" textlink="">
      <xdr:nvSpPr>
        <xdr:cNvPr id="610" name="n_1aveValue【学校施設】&#10;一人当たり面積">
          <a:extLst>
            <a:ext uri="{FF2B5EF4-FFF2-40B4-BE49-F238E27FC236}">
              <a16:creationId xmlns:a16="http://schemas.microsoft.com/office/drawing/2014/main" id="{BB648422-436F-47F6-B0CE-C9002CFE816D}"/>
            </a:ext>
          </a:extLst>
        </xdr:cNvPr>
        <xdr:cNvSpPr txBox="1"/>
      </xdr:nvSpPr>
      <xdr:spPr>
        <a:xfrm>
          <a:off x="18983325" y="976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45720</xdr:rowOff>
    </xdr:from>
    <xdr:ext cx="469265" cy="259080"/>
    <xdr:sp macro="" textlink="">
      <xdr:nvSpPr>
        <xdr:cNvPr id="611" name="n_2aveValue【学校施設】&#10;一人当たり面積">
          <a:extLst>
            <a:ext uri="{FF2B5EF4-FFF2-40B4-BE49-F238E27FC236}">
              <a16:creationId xmlns:a16="http://schemas.microsoft.com/office/drawing/2014/main" id="{2D75F8B5-54EA-4DD4-9810-FD2792B5F739}"/>
            </a:ext>
          </a:extLst>
        </xdr:cNvPr>
        <xdr:cNvSpPr txBox="1"/>
      </xdr:nvSpPr>
      <xdr:spPr>
        <a:xfrm>
          <a:off x="18183225" y="9764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52705</xdr:rowOff>
    </xdr:from>
    <xdr:ext cx="469265" cy="258445"/>
    <xdr:sp macro="" textlink="">
      <xdr:nvSpPr>
        <xdr:cNvPr id="612" name="n_3aveValue【学校施設】&#10;一人当たり面積">
          <a:extLst>
            <a:ext uri="{FF2B5EF4-FFF2-40B4-BE49-F238E27FC236}">
              <a16:creationId xmlns:a16="http://schemas.microsoft.com/office/drawing/2014/main" id="{CFBA6857-B905-454B-B1E8-185030326CB7}"/>
            </a:ext>
          </a:extLst>
        </xdr:cNvPr>
        <xdr:cNvSpPr txBox="1"/>
      </xdr:nvSpPr>
      <xdr:spPr>
        <a:xfrm>
          <a:off x="17383125" y="9765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55880</xdr:rowOff>
    </xdr:from>
    <xdr:ext cx="469265" cy="259080"/>
    <xdr:sp macro="" textlink="">
      <xdr:nvSpPr>
        <xdr:cNvPr id="613" name="n_4aveValue【学校施設】&#10;一人当たり面積">
          <a:extLst>
            <a:ext uri="{FF2B5EF4-FFF2-40B4-BE49-F238E27FC236}">
              <a16:creationId xmlns:a16="http://schemas.microsoft.com/office/drawing/2014/main" id="{F1EFBA08-7FC3-448F-8B3C-00618AD32B52}"/>
            </a:ext>
          </a:extLst>
        </xdr:cNvPr>
        <xdr:cNvSpPr txBox="1"/>
      </xdr:nvSpPr>
      <xdr:spPr>
        <a:xfrm>
          <a:off x="16592550" y="977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138430</xdr:rowOff>
    </xdr:from>
    <xdr:ext cx="469900" cy="259080"/>
    <xdr:sp macro="" textlink="">
      <xdr:nvSpPr>
        <xdr:cNvPr id="614" name="n_1mainValue【学校施設】&#10;一人当たり面積">
          <a:extLst>
            <a:ext uri="{FF2B5EF4-FFF2-40B4-BE49-F238E27FC236}">
              <a16:creationId xmlns:a16="http://schemas.microsoft.com/office/drawing/2014/main" id="{E868940D-A766-4CA1-8716-A876E8BED76F}"/>
            </a:ext>
          </a:extLst>
        </xdr:cNvPr>
        <xdr:cNvSpPr txBox="1"/>
      </xdr:nvSpPr>
      <xdr:spPr>
        <a:xfrm>
          <a:off x="18983325" y="1018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143510</xdr:rowOff>
    </xdr:from>
    <xdr:ext cx="469265" cy="258445"/>
    <xdr:sp macro="" textlink="">
      <xdr:nvSpPr>
        <xdr:cNvPr id="615" name="n_2mainValue【学校施設】&#10;一人当たり面積">
          <a:extLst>
            <a:ext uri="{FF2B5EF4-FFF2-40B4-BE49-F238E27FC236}">
              <a16:creationId xmlns:a16="http://schemas.microsoft.com/office/drawing/2014/main" id="{C00CD7C7-8D1E-4C7F-A460-CBF097A245EB}"/>
            </a:ext>
          </a:extLst>
        </xdr:cNvPr>
        <xdr:cNvSpPr txBox="1"/>
      </xdr:nvSpPr>
      <xdr:spPr>
        <a:xfrm>
          <a:off x="18183225" y="10179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146685</xdr:rowOff>
    </xdr:from>
    <xdr:ext cx="469265" cy="258445"/>
    <xdr:sp macro="" textlink="">
      <xdr:nvSpPr>
        <xdr:cNvPr id="616" name="n_3mainValue【学校施設】&#10;一人当たり面積">
          <a:extLst>
            <a:ext uri="{FF2B5EF4-FFF2-40B4-BE49-F238E27FC236}">
              <a16:creationId xmlns:a16="http://schemas.microsoft.com/office/drawing/2014/main" id="{6E853AAA-24AD-4D34-8DE9-85AA817E2258}"/>
            </a:ext>
          </a:extLst>
        </xdr:cNvPr>
        <xdr:cNvSpPr txBox="1"/>
      </xdr:nvSpPr>
      <xdr:spPr>
        <a:xfrm>
          <a:off x="17383125" y="1018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151765</xdr:rowOff>
    </xdr:from>
    <xdr:ext cx="469265" cy="259080"/>
    <xdr:sp macro="" textlink="">
      <xdr:nvSpPr>
        <xdr:cNvPr id="617" name="n_4mainValue【学校施設】&#10;一人当たり面積">
          <a:extLst>
            <a:ext uri="{FF2B5EF4-FFF2-40B4-BE49-F238E27FC236}">
              <a16:creationId xmlns:a16="http://schemas.microsoft.com/office/drawing/2014/main" id="{29AD0E8D-99F0-4ACC-9E9F-43FD35924579}"/>
            </a:ext>
          </a:extLst>
        </xdr:cNvPr>
        <xdr:cNvSpPr txBox="1"/>
      </xdr:nvSpPr>
      <xdr:spPr>
        <a:xfrm>
          <a:off x="16592550" y="1019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4636673-06E6-41C9-A361-28EA900F96A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98A57A9B-3CF2-4712-99E0-27F4470B1A6F}"/>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3E80884B-057D-4D7E-A164-939B34298DCE}"/>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23F9471-5DB4-4EBD-A724-0959E9BF2759}"/>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D8C99097-1F55-4A79-A0BB-9343FDCC554A}"/>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1D2E317-3AC9-4573-B34E-B5351A61C49F}"/>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35AC1809-1314-4E04-A0CE-6E643974D2C4}"/>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EE627520-13D6-4393-8267-4661F64B54FA}"/>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6" name="テキスト ボックス 625">
          <a:extLst>
            <a:ext uri="{FF2B5EF4-FFF2-40B4-BE49-F238E27FC236}">
              <a16:creationId xmlns:a16="http://schemas.microsoft.com/office/drawing/2014/main" id="{907C1E5D-1D0D-4542-AABB-D739478C232F}"/>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F33C485E-5722-427D-94F5-2A84E27454AD}"/>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28" name="テキスト ボックス 627">
          <a:extLst>
            <a:ext uri="{FF2B5EF4-FFF2-40B4-BE49-F238E27FC236}">
              <a16:creationId xmlns:a16="http://schemas.microsoft.com/office/drawing/2014/main" id="{08932877-053B-4BBB-AA1B-8A6E0C815EC3}"/>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9" name="直線コネクタ 628">
          <a:extLst>
            <a:ext uri="{FF2B5EF4-FFF2-40B4-BE49-F238E27FC236}">
              <a16:creationId xmlns:a16="http://schemas.microsoft.com/office/drawing/2014/main" id="{9A42CC88-AD9F-48F6-93F1-8BC41B5EFDAA}"/>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30" name="テキスト ボックス 629">
          <a:extLst>
            <a:ext uri="{FF2B5EF4-FFF2-40B4-BE49-F238E27FC236}">
              <a16:creationId xmlns:a16="http://schemas.microsoft.com/office/drawing/2014/main" id="{5398FD2E-44E2-4D84-8474-918C71936946}"/>
            </a:ext>
          </a:extLst>
        </xdr:cNvPr>
        <xdr:cNvSpPr txBox="1"/>
      </xdr:nvSpPr>
      <xdr:spPr>
        <a:xfrm>
          <a:off x="107943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1" name="直線コネクタ 630">
          <a:extLst>
            <a:ext uri="{FF2B5EF4-FFF2-40B4-BE49-F238E27FC236}">
              <a16:creationId xmlns:a16="http://schemas.microsoft.com/office/drawing/2014/main" id="{7C565D38-D589-4CC6-A79A-B0B08B47FEEC}"/>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32" name="テキスト ボックス 631">
          <a:extLst>
            <a:ext uri="{FF2B5EF4-FFF2-40B4-BE49-F238E27FC236}">
              <a16:creationId xmlns:a16="http://schemas.microsoft.com/office/drawing/2014/main" id="{DF6E4677-57B7-4700-8FBB-FEAD1B2A0AF3}"/>
            </a:ext>
          </a:extLst>
        </xdr:cNvPr>
        <xdr:cNvSpPr txBox="1"/>
      </xdr:nvSpPr>
      <xdr:spPr>
        <a:xfrm>
          <a:off x="10845800"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3" name="直線コネクタ 632">
          <a:extLst>
            <a:ext uri="{FF2B5EF4-FFF2-40B4-BE49-F238E27FC236}">
              <a16:creationId xmlns:a16="http://schemas.microsoft.com/office/drawing/2014/main" id="{EAAEF7AA-FD80-42BC-AB19-16432F4E0BF6}"/>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4" name="テキスト ボックス 633">
          <a:extLst>
            <a:ext uri="{FF2B5EF4-FFF2-40B4-BE49-F238E27FC236}">
              <a16:creationId xmlns:a16="http://schemas.microsoft.com/office/drawing/2014/main" id="{19F760A1-5E34-4233-ACB7-2E3EC2E4F968}"/>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5" name="直線コネクタ 634">
          <a:extLst>
            <a:ext uri="{FF2B5EF4-FFF2-40B4-BE49-F238E27FC236}">
              <a16:creationId xmlns:a16="http://schemas.microsoft.com/office/drawing/2014/main" id="{DA83E348-CD8C-4873-BE6D-F029ACEECCF6}"/>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36" name="テキスト ボックス 635">
          <a:extLst>
            <a:ext uri="{FF2B5EF4-FFF2-40B4-BE49-F238E27FC236}">
              <a16:creationId xmlns:a16="http://schemas.microsoft.com/office/drawing/2014/main" id="{AB880E35-7E7A-4EF5-9256-5979FCFFD350}"/>
            </a:ext>
          </a:extLst>
        </xdr:cNvPr>
        <xdr:cNvSpPr txBox="1"/>
      </xdr:nvSpPr>
      <xdr:spPr>
        <a:xfrm>
          <a:off x="10845800"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7" name="直線コネクタ 636">
          <a:extLst>
            <a:ext uri="{FF2B5EF4-FFF2-40B4-BE49-F238E27FC236}">
              <a16:creationId xmlns:a16="http://schemas.microsoft.com/office/drawing/2014/main" id="{FA63D8A3-8B14-4281-B857-79B02B5EC563}"/>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8" name="テキスト ボックス 637">
          <a:extLst>
            <a:ext uri="{FF2B5EF4-FFF2-40B4-BE49-F238E27FC236}">
              <a16:creationId xmlns:a16="http://schemas.microsoft.com/office/drawing/2014/main" id="{83E0AB8A-AF53-41F1-99BE-29048EAC9379}"/>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9" name="直線コネクタ 638">
          <a:extLst>
            <a:ext uri="{FF2B5EF4-FFF2-40B4-BE49-F238E27FC236}">
              <a16:creationId xmlns:a16="http://schemas.microsoft.com/office/drawing/2014/main" id="{F86AE798-3416-4860-B0C8-02697903584B}"/>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40" name="テキスト ボックス 639">
          <a:extLst>
            <a:ext uri="{FF2B5EF4-FFF2-40B4-BE49-F238E27FC236}">
              <a16:creationId xmlns:a16="http://schemas.microsoft.com/office/drawing/2014/main" id="{951F0A9B-388D-416F-9C1F-A3CD3F83D08A}"/>
            </a:ext>
          </a:extLst>
        </xdr:cNvPr>
        <xdr:cNvSpPr txBox="1"/>
      </xdr:nvSpPr>
      <xdr:spPr>
        <a:xfrm>
          <a:off x="109035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798C4C2C-FA66-45A3-A83A-CAC5C29A40F5}"/>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8ECBA926-5156-446E-8EE0-E114FC35247F}"/>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63500</xdr:rowOff>
    </xdr:from>
    <xdr:to>
      <xdr:col>85</xdr:col>
      <xdr:colOff>126365</xdr:colOff>
      <xdr:row>86</xdr:row>
      <xdr:rowOff>168910</xdr:rowOff>
    </xdr:to>
    <xdr:cxnSp macro="">
      <xdr:nvCxnSpPr>
        <xdr:cNvPr id="643" name="直線コネクタ 642">
          <a:extLst>
            <a:ext uri="{FF2B5EF4-FFF2-40B4-BE49-F238E27FC236}">
              <a16:creationId xmlns:a16="http://schemas.microsoft.com/office/drawing/2014/main" id="{3AAD5669-CA56-4CDF-9C2D-8A2B578C626B}"/>
            </a:ext>
          </a:extLst>
        </xdr:cNvPr>
        <xdr:cNvCxnSpPr/>
      </xdr:nvCxnSpPr>
      <xdr:spPr>
        <a:xfrm flipV="1">
          <a:off x="14696440" y="1269682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4" name="【児童館】&#10;有形固定資産減価償却率最小値テキスト">
          <a:extLst>
            <a:ext uri="{FF2B5EF4-FFF2-40B4-BE49-F238E27FC236}">
              <a16:creationId xmlns:a16="http://schemas.microsoft.com/office/drawing/2014/main" id="{C56F0CC4-CA85-4522-8239-56CD386556A7}"/>
            </a:ext>
          </a:extLst>
        </xdr:cNvPr>
        <xdr:cNvSpPr txBox="1"/>
      </xdr:nvSpPr>
      <xdr:spPr>
        <a:xfrm>
          <a:off x="147351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5" name="直線コネクタ 644">
          <a:extLst>
            <a:ext uri="{FF2B5EF4-FFF2-40B4-BE49-F238E27FC236}">
              <a16:creationId xmlns:a16="http://schemas.microsoft.com/office/drawing/2014/main" id="{3887074C-A09D-4DF1-A3B5-0CB1EE708562}"/>
            </a:ext>
          </a:extLst>
        </xdr:cNvPr>
        <xdr:cNvCxnSpPr/>
      </xdr:nvCxnSpPr>
      <xdr:spPr>
        <a:xfrm>
          <a:off x="14611350"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9525</xdr:rowOff>
    </xdr:from>
    <xdr:ext cx="340360" cy="258445"/>
    <xdr:sp macro="" textlink="">
      <xdr:nvSpPr>
        <xdr:cNvPr id="646" name="【児童館】&#10;有形固定資産減価償却率最大値テキスト">
          <a:extLst>
            <a:ext uri="{FF2B5EF4-FFF2-40B4-BE49-F238E27FC236}">
              <a16:creationId xmlns:a16="http://schemas.microsoft.com/office/drawing/2014/main" id="{76CCD0F3-B0BA-48A3-A83D-1A64201362D9}"/>
            </a:ext>
          </a:extLst>
        </xdr:cNvPr>
        <xdr:cNvSpPr txBox="1"/>
      </xdr:nvSpPr>
      <xdr:spPr>
        <a:xfrm>
          <a:off x="14735175" y="124745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63500</xdr:rowOff>
    </xdr:from>
    <xdr:to>
      <xdr:col>86</xdr:col>
      <xdr:colOff>25400</xdr:colOff>
      <xdr:row>78</xdr:row>
      <xdr:rowOff>63500</xdr:rowOff>
    </xdr:to>
    <xdr:cxnSp macro="">
      <xdr:nvCxnSpPr>
        <xdr:cNvPr id="647" name="直線コネクタ 646">
          <a:extLst>
            <a:ext uri="{FF2B5EF4-FFF2-40B4-BE49-F238E27FC236}">
              <a16:creationId xmlns:a16="http://schemas.microsoft.com/office/drawing/2014/main" id="{5768106C-FB6E-431E-A273-6F024513E3B9}"/>
            </a:ext>
          </a:extLst>
        </xdr:cNvPr>
        <xdr:cNvCxnSpPr/>
      </xdr:nvCxnSpPr>
      <xdr:spPr>
        <a:xfrm>
          <a:off x="14611350" y="12696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144145</xdr:rowOff>
    </xdr:from>
    <xdr:ext cx="405130" cy="258445"/>
    <xdr:sp macro="" textlink="">
      <xdr:nvSpPr>
        <xdr:cNvPr id="648" name="【児童館】&#10;有形固定資産減価償却率平均値テキスト">
          <a:extLst>
            <a:ext uri="{FF2B5EF4-FFF2-40B4-BE49-F238E27FC236}">
              <a16:creationId xmlns:a16="http://schemas.microsoft.com/office/drawing/2014/main" id="{52358275-772F-4256-93A6-94FC41BFFB6D}"/>
            </a:ext>
          </a:extLst>
        </xdr:cNvPr>
        <xdr:cNvSpPr txBox="1"/>
      </xdr:nvSpPr>
      <xdr:spPr>
        <a:xfrm>
          <a:off x="14735175" y="132568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121285</xdr:rowOff>
    </xdr:from>
    <xdr:to>
      <xdr:col>85</xdr:col>
      <xdr:colOff>177800</xdr:colOff>
      <xdr:row>83</xdr:row>
      <xdr:rowOff>52070</xdr:rowOff>
    </xdr:to>
    <xdr:sp macro="" textlink="">
      <xdr:nvSpPr>
        <xdr:cNvPr id="649" name="フローチャート: 判断 648">
          <a:extLst>
            <a:ext uri="{FF2B5EF4-FFF2-40B4-BE49-F238E27FC236}">
              <a16:creationId xmlns:a16="http://schemas.microsoft.com/office/drawing/2014/main" id="{A7F4D6FA-F783-4C26-93C3-97B7358FB8C7}"/>
            </a:ext>
          </a:extLst>
        </xdr:cNvPr>
        <xdr:cNvSpPr/>
      </xdr:nvSpPr>
      <xdr:spPr>
        <a:xfrm>
          <a:off x="14649450" y="13402310"/>
          <a:ext cx="95250"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124460</xdr:rowOff>
    </xdr:from>
    <xdr:to>
      <xdr:col>81</xdr:col>
      <xdr:colOff>101600</xdr:colOff>
      <xdr:row>83</xdr:row>
      <xdr:rowOff>54610</xdr:rowOff>
    </xdr:to>
    <xdr:sp macro="" textlink="">
      <xdr:nvSpPr>
        <xdr:cNvPr id="650" name="フローチャート: 判断 649">
          <a:extLst>
            <a:ext uri="{FF2B5EF4-FFF2-40B4-BE49-F238E27FC236}">
              <a16:creationId xmlns:a16="http://schemas.microsoft.com/office/drawing/2014/main" id="{F08E925C-B0B4-47BF-AB35-D730F3477B13}"/>
            </a:ext>
          </a:extLst>
        </xdr:cNvPr>
        <xdr:cNvSpPr/>
      </xdr:nvSpPr>
      <xdr:spPr>
        <a:xfrm>
          <a:off x="13887450" y="13399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76835</xdr:rowOff>
    </xdr:from>
    <xdr:to>
      <xdr:col>76</xdr:col>
      <xdr:colOff>165100</xdr:colOff>
      <xdr:row>83</xdr:row>
      <xdr:rowOff>6985</xdr:rowOff>
    </xdr:to>
    <xdr:sp macro="" textlink="">
      <xdr:nvSpPr>
        <xdr:cNvPr id="651" name="フローチャート: 判断 650">
          <a:extLst>
            <a:ext uri="{FF2B5EF4-FFF2-40B4-BE49-F238E27FC236}">
              <a16:creationId xmlns:a16="http://schemas.microsoft.com/office/drawing/2014/main" id="{181EE6DB-45B6-4D2C-A9E4-46AF27326547}"/>
            </a:ext>
          </a:extLst>
        </xdr:cNvPr>
        <xdr:cNvSpPr/>
      </xdr:nvSpPr>
      <xdr:spPr>
        <a:xfrm>
          <a:off x="13096875" y="13354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38100</xdr:rowOff>
    </xdr:from>
    <xdr:to>
      <xdr:col>72</xdr:col>
      <xdr:colOff>38100</xdr:colOff>
      <xdr:row>82</xdr:row>
      <xdr:rowOff>139700</xdr:rowOff>
    </xdr:to>
    <xdr:sp macro="" textlink="">
      <xdr:nvSpPr>
        <xdr:cNvPr id="652" name="フローチャート: 判断 651">
          <a:extLst>
            <a:ext uri="{FF2B5EF4-FFF2-40B4-BE49-F238E27FC236}">
              <a16:creationId xmlns:a16="http://schemas.microsoft.com/office/drawing/2014/main" id="{68711B36-C66F-45DD-B90E-02BD0CE3587D}"/>
            </a:ext>
          </a:extLst>
        </xdr:cNvPr>
        <xdr:cNvSpPr/>
      </xdr:nvSpPr>
      <xdr:spPr>
        <a:xfrm>
          <a:off x="12296775" y="13315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93345</xdr:rowOff>
    </xdr:from>
    <xdr:to>
      <xdr:col>67</xdr:col>
      <xdr:colOff>101600</xdr:colOff>
      <xdr:row>83</xdr:row>
      <xdr:rowOff>23495</xdr:rowOff>
    </xdr:to>
    <xdr:sp macro="" textlink="">
      <xdr:nvSpPr>
        <xdr:cNvPr id="653" name="フローチャート: 判断 652">
          <a:extLst>
            <a:ext uri="{FF2B5EF4-FFF2-40B4-BE49-F238E27FC236}">
              <a16:creationId xmlns:a16="http://schemas.microsoft.com/office/drawing/2014/main" id="{239BF9BA-992C-41A2-A955-0375BC34FFD1}"/>
            </a:ext>
          </a:extLst>
        </xdr:cNvPr>
        <xdr:cNvSpPr/>
      </xdr:nvSpPr>
      <xdr:spPr>
        <a:xfrm>
          <a:off x="11487150" y="13371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5366B934-E765-4401-96C9-ADA9205DE7DA}"/>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B1C036C7-B502-4054-A0BB-69C908112602}"/>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BD44C569-6134-427D-8D30-1F47241DC572}"/>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EB31EB84-2EFA-4280-BBD8-D701B8C91A33}"/>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FAFC3E0-BC83-4E95-96B3-550245D4BCB4}"/>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118110</xdr:rowOff>
    </xdr:from>
    <xdr:to>
      <xdr:col>85</xdr:col>
      <xdr:colOff>177800</xdr:colOff>
      <xdr:row>87</xdr:row>
      <xdr:rowOff>48260</xdr:rowOff>
    </xdr:to>
    <xdr:sp macro="" textlink="">
      <xdr:nvSpPr>
        <xdr:cNvPr id="659" name="楕円 658">
          <a:extLst>
            <a:ext uri="{FF2B5EF4-FFF2-40B4-BE49-F238E27FC236}">
              <a16:creationId xmlns:a16="http://schemas.microsoft.com/office/drawing/2014/main" id="{A348CDA6-0C8A-4B28-8B8B-8B620E20CC26}"/>
            </a:ext>
          </a:extLst>
        </xdr:cNvPr>
        <xdr:cNvSpPr/>
      </xdr:nvSpPr>
      <xdr:spPr>
        <a:xfrm>
          <a:off x="14649450" y="140468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33020</xdr:rowOff>
    </xdr:from>
    <xdr:ext cx="469900" cy="259080"/>
    <xdr:sp macro="" textlink="">
      <xdr:nvSpPr>
        <xdr:cNvPr id="660" name="【児童館】&#10;有形固定資産減価償却率該当値テキスト">
          <a:extLst>
            <a:ext uri="{FF2B5EF4-FFF2-40B4-BE49-F238E27FC236}">
              <a16:creationId xmlns:a16="http://schemas.microsoft.com/office/drawing/2014/main" id="{AFF63C9F-D791-40E0-9829-6B46615C343C}"/>
            </a:ext>
          </a:extLst>
        </xdr:cNvPr>
        <xdr:cNvSpPr txBox="1"/>
      </xdr:nvSpPr>
      <xdr:spPr>
        <a:xfrm>
          <a:off x="14735175" y="13955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106680</xdr:rowOff>
    </xdr:from>
    <xdr:to>
      <xdr:col>81</xdr:col>
      <xdr:colOff>101600</xdr:colOff>
      <xdr:row>87</xdr:row>
      <xdr:rowOff>36830</xdr:rowOff>
    </xdr:to>
    <xdr:sp macro="" textlink="">
      <xdr:nvSpPr>
        <xdr:cNvPr id="661" name="楕円 660">
          <a:extLst>
            <a:ext uri="{FF2B5EF4-FFF2-40B4-BE49-F238E27FC236}">
              <a16:creationId xmlns:a16="http://schemas.microsoft.com/office/drawing/2014/main" id="{8221D94C-BEDD-4985-8813-60289A631501}"/>
            </a:ext>
          </a:extLst>
        </xdr:cNvPr>
        <xdr:cNvSpPr/>
      </xdr:nvSpPr>
      <xdr:spPr>
        <a:xfrm>
          <a:off x="13887450" y="14029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157480</xdr:rowOff>
    </xdr:from>
    <xdr:to>
      <xdr:col>85</xdr:col>
      <xdr:colOff>127000</xdr:colOff>
      <xdr:row>86</xdr:row>
      <xdr:rowOff>168910</xdr:rowOff>
    </xdr:to>
    <xdr:cxnSp macro="">
      <xdr:nvCxnSpPr>
        <xdr:cNvPr id="662" name="直線コネクタ 661">
          <a:extLst>
            <a:ext uri="{FF2B5EF4-FFF2-40B4-BE49-F238E27FC236}">
              <a16:creationId xmlns:a16="http://schemas.microsoft.com/office/drawing/2014/main" id="{B3E9B60A-E0FF-4619-BD37-7B999DB7EE44}"/>
            </a:ext>
          </a:extLst>
        </xdr:cNvPr>
        <xdr:cNvCxnSpPr/>
      </xdr:nvCxnSpPr>
      <xdr:spPr>
        <a:xfrm>
          <a:off x="13935075" y="140862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83820</xdr:rowOff>
    </xdr:from>
    <xdr:to>
      <xdr:col>76</xdr:col>
      <xdr:colOff>165100</xdr:colOff>
      <xdr:row>87</xdr:row>
      <xdr:rowOff>13970</xdr:rowOff>
    </xdr:to>
    <xdr:sp macro="" textlink="">
      <xdr:nvSpPr>
        <xdr:cNvPr id="663" name="楕円 662">
          <a:extLst>
            <a:ext uri="{FF2B5EF4-FFF2-40B4-BE49-F238E27FC236}">
              <a16:creationId xmlns:a16="http://schemas.microsoft.com/office/drawing/2014/main" id="{3CA60BD1-E03F-45B5-B4B0-BC6661E64D84}"/>
            </a:ext>
          </a:extLst>
        </xdr:cNvPr>
        <xdr:cNvSpPr/>
      </xdr:nvSpPr>
      <xdr:spPr>
        <a:xfrm>
          <a:off x="13096875" y="140125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134620</xdr:rowOff>
    </xdr:from>
    <xdr:to>
      <xdr:col>81</xdr:col>
      <xdr:colOff>50800</xdr:colOff>
      <xdr:row>86</xdr:row>
      <xdr:rowOff>157480</xdr:rowOff>
    </xdr:to>
    <xdr:cxnSp macro="">
      <xdr:nvCxnSpPr>
        <xdr:cNvPr id="664" name="直線コネクタ 663">
          <a:extLst>
            <a:ext uri="{FF2B5EF4-FFF2-40B4-BE49-F238E27FC236}">
              <a16:creationId xmlns:a16="http://schemas.microsoft.com/office/drawing/2014/main" id="{3F91B3C5-0B3E-446F-8C46-AEECBC844A39}"/>
            </a:ext>
          </a:extLst>
        </xdr:cNvPr>
        <xdr:cNvCxnSpPr/>
      </xdr:nvCxnSpPr>
      <xdr:spPr>
        <a:xfrm>
          <a:off x="13144500" y="14060170"/>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62230</xdr:rowOff>
    </xdr:from>
    <xdr:to>
      <xdr:col>72</xdr:col>
      <xdr:colOff>38100</xdr:colOff>
      <xdr:row>86</xdr:row>
      <xdr:rowOff>163830</xdr:rowOff>
    </xdr:to>
    <xdr:sp macro="" textlink="">
      <xdr:nvSpPr>
        <xdr:cNvPr id="665" name="楕円 664">
          <a:extLst>
            <a:ext uri="{FF2B5EF4-FFF2-40B4-BE49-F238E27FC236}">
              <a16:creationId xmlns:a16="http://schemas.microsoft.com/office/drawing/2014/main" id="{B394D1E0-1829-4176-9080-7F9263D0E627}"/>
            </a:ext>
          </a:extLst>
        </xdr:cNvPr>
        <xdr:cNvSpPr/>
      </xdr:nvSpPr>
      <xdr:spPr>
        <a:xfrm>
          <a:off x="12296775" y="13990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113030</xdr:rowOff>
    </xdr:from>
    <xdr:to>
      <xdr:col>76</xdr:col>
      <xdr:colOff>114300</xdr:colOff>
      <xdr:row>86</xdr:row>
      <xdr:rowOff>134620</xdr:rowOff>
    </xdr:to>
    <xdr:cxnSp macro="">
      <xdr:nvCxnSpPr>
        <xdr:cNvPr id="666" name="直線コネクタ 665">
          <a:extLst>
            <a:ext uri="{FF2B5EF4-FFF2-40B4-BE49-F238E27FC236}">
              <a16:creationId xmlns:a16="http://schemas.microsoft.com/office/drawing/2014/main" id="{07FA6D05-9562-4017-817C-55845BF55B97}"/>
            </a:ext>
          </a:extLst>
        </xdr:cNvPr>
        <xdr:cNvCxnSpPr/>
      </xdr:nvCxnSpPr>
      <xdr:spPr>
        <a:xfrm>
          <a:off x="12344400" y="1403858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26670</xdr:rowOff>
    </xdr:from>
    <xdr:to>
      <xdr:col>67</xdr:col>
      <xdr:colOff>101600</xdr:colOff>
      <xdr:row>86</xdr:row>
      <xdr:rowOff>128270</xdr:rowOff>
    </xdr:to>
    <xdr:sp macro="" textlink="">
      <xdr:nvSpPr>
        <xdr:cNvPr id="667" name="楕円 666">
          <a:extLst>
            <a:ext uri="{FF2B5EF4-FFF2-40B4-BE49-F238E27FC236}">
              <a16:creationId xmlns:a16="http://schemas.microsoft.com/office/drawing/2014/main" id="{204124A2-DA80-4451-9FA1-0EB5A606F4C4}"/>
            </a:ext>
          </a:extLst>
        </xdr:cNvPr>
        <xdr:cNvSpPr/>
      </xdr:nvSpPr>
      <xdr:spPr>
        <a:xfrm>
          <a:off x="11487150" y="13955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77470</xdr:rowOff>
    </xdr:from>
    <xdr:to>
      <xdr:col>71</xdr:col>
      <xdr:colOff>177800</xdr:colOff>
      <xdr:row>86</xdr:row>
      <xdr:rowOff>113030</xdr:rowOff>
    </xdr:to>
    <xdr:cxnSp macro="">
      <xdr:nvCxnSpPr>
        <xdr:cNvPr id="668" name="直線コネクタ 667">
          <a:extLst>
            <a:ext uri="{FF2B5EF4-FFF2-40B4-BE49-F238E27FC236}">
              <a16:creationId xmlns:a16="http://schemas.microsoft.com/office/drawing/2014/main" id="{657723B0-135A-4DD8-BD74-2BA612918D4D}"/>
            </a:ext>
          </a:extLst>
        </xdr:cNvPr>
        <xdr:cNvCxnSpPr/>
      </xdr:nvCxnSpPr>
      <xdr:spPr>
        <a:xfrm>
          <a:off x="11534775" y="1400302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71120</xdr:rowOff>
    </xdr:from>
    <xdr:ext cx="405130" cy="259080"/>
    <xdr:sp macro="" textlink="">
      <xdr:nvSpPr>
        <xdr:cNvPr id="669" name="n_1aveValue【児童館】&#10;有形固定資産減価償却率">
          <a:extLst>
            <a:ext uri="{FF2B5EF4-FFF2-40B4-BE49-F238E27FC236}">
              <a16:creationId xmlns:a16="http://schemas.microsoft.com/office/drawing/2014/main" id="{549D589C-F360-47D8-8D64-B8BC561D3A3A}"/>
            </a:ext>
          </a:extLst>
        </xdr:cNvPr>
        <xdr:cNvSpPr txBox="1"/>
      </xdr:nvSpPr>
      <xdr:spPr>
        <a:xfrm>
          <a:off x="13745210" y="1318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23495</xdr:rowOff>
    </xdr:from>
    <xdr:ext cx="404495" cy="259080"/>
    <xdr:sp macro="" textlink="">
      <xdr:nvSpPr>
        <xdr:cNvPr id="670" name="n_2aveValue【児童館】&#10;有形固定資産減価償却率">
          <a:extLst>
            <a:ext uri="{FF2B5EF4-FFF2-40B4-BE49-F238E27FC236}">
              <a16:creationId xmlns:a16="http://schemas.microsoft.com/office/drawing/2014/main" id="{BD86928F-1E08-4BCD-9360-4F25164FDEC0}"/>
            </a:ext>
          </a:extLst>
        </xdr:cNvPr>
        <xdr:cNvSpPr txBox="1"/>
      </xdr:nvSpPr>
      <xdr:spPr>
        <a:xfrm>
          <a:off x="12964160" y="13142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156210</xdr:rowOff>
    </xdr:from>
    <xdr:ext cx="404495" cy="258445"/>
    <xdr:sp macro="" textlink="">
      <xdr:nvSpPr>
        <xdr:cNvPr id="671" name="n_3aveValue【児童館】&#10;有形固定資産減価償却率">
          <a:extLst>
            <a:ext uri="{FF2B5EF4-FFF2-40B4-BE49-F238E27FC236}">
              <a16:creationId xmlns:a16="http://schemas.microsoft.com/office/drawing/2014/main" id="{0732A8A6-E3FA-4269-972B-93D6DC044261}"/>
            </a:ext>
          </a:extLst>
        </xdr:cNvPr>
        <xdr:cNvSpPr txBox="1"/>
      </xdr:nvSpPr>
      <xdr:spPr>
        <a:xfrm>
          <a:off x="12164060" y="13113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40640</xdr:rowOff>
    </xdr:from>
    <xdr:ext cx="404495" cy="258445"/>
    <xdr:sp macro="" textlink="">
      <xdr:nvSpPr>
        <xdr:cNvPr id="672" name="n_4aveValue【児童館】&#10;有形固定資産減価償却率">
          <a:extLst>
            <a:ext uri="{FF2B5EF4-FFF2-40B4-BE49-F238E27FC236}">
              <a16:creationId xmlns:a16="http://schemas.microsoft.com/office/drawing/2014/main" id="{5480695A-B338-4D00-BE09-E5F8D7600A7B}"/>
            </a:ext>
          </a:extLst>
        </xdr:cNvPr>
        <xdr:cNvSpPr txBox="1"/>
      </xdr:nvSpPr>
      <xdr:spPr>
        <a:xfrm>
          <a:off x="11354435" y="13156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27940</xdr:rowOff>
    </xdr:from>
    <xdr:ext cx="405130" cy="259080"/>
    <xdr:sp macro="" textlink="">
      <xdr:nvSpPr>
        <xdr:cNvPr id="673" name="n_1mainValue【児童館】&#10;有形固定資産減価償却率">
          <a:extLst>
            <a:ext uri="{FF2B5EF4-FFF2-40B4-BE49-F238E27FC236}">
              <a16:creationId xmlns:a16="http://schemas.microsoft.com/office/drawing/2014/main" id="{5B56BD89-8899-4030-8A38-D14EB290743E}"/>
            </a:ext>
          </a:extLst>
        </xdr:cNvPr>
        <xdr:cNvSpPr txBox="1"/>
      </xdr:nvSpPr>
      <xdr:spPr>
        <a:xfrm>
          <a:off x="13745210" y="14118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87</xdr:row>
      <xdr:rowOff>5080</xdr:rowOff>
    </xdr:from>
    <xdr:ext cx="404495" cy="259080"/>
    <xdr:sp macro="" textlink="">
      <xdr:nvSpPr>
        <xdr:cNvPr id="674" name="n_2mainValue【児童館】&#10;有形固定資産減価償却率">
          <a:extLst>
            <a:ext uri="{FF2B5EF4-FFF2-40B4-BE49-F238E27FC236}">
              <a16:creationId xmlns:a16="http://schemas.microsoft.com/office/drawing/2014/main" id="{B193A81B-12E8-477D-8E50-AF4C8B127692}"/>
            </a:ext>
          </a:extLst>
        </xdr:cNvPr>
        <xdr:cNvSpPr txBox="1"/>
      </xdr:nvSpPr>
      <xdr:spPr>
        <a:xfrm>
          <a:off x="12964160" y="14095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154940</xdr:rowOff>
    </xdr:from>
    <xdr:ext cx="404495" cy="258445"/>
    <xdr:sp macro="" textlink="">
      <xdr:nvSpPr>
        <xdr:cNvPr id="675" name="n_3mainValue【児童館】&#10;有形固定資産減価償却率">
          <a:extLst>
            <a:ext uri="{FF2B5EF4-FFF2-40B4-BE49-F238E27FC236}">
              <a16:creationId xmlns:a16="http://schemas.microsoft.com/office/drawing/2014/main" id="{EC6255F6-DA7D-4FC0-97F2-4C4C6646EE9E}"/>
            </a:ext>
          </a:extLst>
        </xdr:cNvPr>
        <xdr:cNvSpPr txBox="1"/>
      </xdr:nvSpPr>
      <xdr:spPr>
        <a:xfrm>
          <a:off x="12164060" y="14080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119380</xdr:rowOff>
    </xdr:from>
    <xdr:ext cx="404495" cy="259080"/>
    <xdr:sp macro="" textlink="">
      <xdr:nvSpPr>
        <xdr:cNvPr id="676" name="n_4mainValue【児童館】&#10;有形固定資産減価償却率">
          <a:extLst>
            <a:ext uri="{FF2B5EF4-FFF2-40B4-BE49-F238E27FC236}">
              <a16:creationId xmlns:a16="http://schemas.microsoft.com/office/drawing/2014/main" id="{E1298EF4-97AF-4C01-A973-7FCE48CA338C}"/>
            </a:ext>
          </a:extLst>
        </xdr:cNvPr>
        <xdr:cNvSpPr txBox="1"/>
      </xdr:nvSpPr>
      <xdr:spPr>
        <a:xfrm>
          <a:off x="11354435" y="14048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D29A3B20-3018-46DC-87C7-C77C48E809A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83066105-D511-4794-B530-9D38058B2FF3}"/>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76C1643D-1733-42EC-950D-39DBDCF4E8D0}"/>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FC43C018-C79E-4481-810B-D924AC5A9941}"/>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DE9E32C2-87FE-4DB1-B0CF-865321D26E00}"/>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4B8E95B9-A20E-4043-BE5A-8A0A4E58409C}"/>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488B2F20-7228-4BBF-92CD-541C276CB7EE}"/>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97BF31B-000D-4764-9859-D2D6F24299C1}"/>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5" name="テキスト ボックス 684">
          <a:extLst>
            <a:ext uri="{FF2B5EF4-FFF2-40B4-BE49-F238E27FC236}">
              <a16:creationId xmlns:a16="http://schemas.microsoft.com/office/drawing/2014/main" id="{FDAEC7FC-BDC0-47CC-BF80-D607C5AB46FD}"/>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1B620F5B-9515-4896-8069-24210F9D84FA}"/>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7" name="直線コネクタ 686">
          <a:extLst>
            <a:ext uri="{FF2B5EF4-FFF2-40B4-BE49-F238E27FC236}">
              <a16:creationId xmlns:a16="http://schemas.microsoft.com/office/drawing/2014/main" id="{90BD9693-C194-42DA-98C8-92C89CE1C823}"/>
            </a:ext>
          </a:extLst>
        </xdr:cNvPr>
        <xdr:cNvCxnSpPr/>
      </xdr:nvCxnSpPr>
      <xdr:spPr>
        <a:xfrm>
          <a:off x="164592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688" name="テキスト ボックス 687">
          <a:extLst>
            <a:ext uri="{FF2B5EF4-FFF2-40B4-BE49-F238E27FC236}">
              <a16:creationId xmlns:a16="http://schemas.microsoft.com/office/drawing/2014/main" id="{7A1263D1-934F-407C-A288-5C7CAD59D721}"/>
            </a:ext>
          </a:extLst>
        </xdr:cNvPr>
        <xdr:cNvSpPr txBox="1"/>
      </xdr:nvSpPr>
      <xdr:spPr>
        <a:xfrm>
          <a:off x="160521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9" name="直線コネクタ 688">
          <a:extLst>
            <a:ext uri="{FF2B5EF4-FFF2-40B4-BE49-F238E27FC236}">
              <a16:creationId xmlns:a16="http://schemas.microsoft.com/office/drawing/2014/main" id="{60CB433F-8C70-4BA5-B0D8-482DCB0403CC}"/>
            </a:ext>
          </a:extLst>
        </xdr:cNvPr>
        <xdr:cNvCxnSpPr/>
      </xdr:nvCxnSpPr>
      <xdr:spPr>
        <a:xfrm>
          <a:off x="164592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690" name="テキスト ボックス 689">
          <a:extLst>
            <a:ext uri="{FF2B5EF4-FFF2-40B4-BE49-F238E27FC236}">
              <a16:creationId xmlns:a16="http://schemas.microsoft.com/office/drawing/2014/main" id="{F5EA1849-94F9-49EF-9CBB-CD107701D23C}"/>
            </a:ext>
          </a:extLst>
        </xdr:cNvPr>
        <xdr:cNvSpPr txBox="1"/>
      </xdr:nvSpPr>
      <xdr:spPr>
        <a:xfrm>
          <a:off x="16052165"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1" name="直線コネクタ 690">
          <a:extLst>
            <a:ext uri="{FF2B5EF4-FFF2-40B4-BE49-F238E27FC236}">
              <a16:creationId xmlns:a16="http://schemas.microsoft.com/office/drawing/2014/main" id="{9980629C-58B6-42CB-BCFE-1816DE3021F8}"/>
            </a:ext>
          </a:extLst>
        </xdr:cNvPr>
        <xdr:cNvCxnSpPr/>
      </xdr:nvCxnSpPr>
      <xdr:spPr>
        <a:xfrm>
          <a:off x="164592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92" name="テキスト ボックス 691">
          <a:extLst>
            <a:ext uri="{FF2B5EF4-FFF2-40B4-BE49-F238E27FC236}">
              <a16:creationId xmlns:a16="http://schemas.microsoft.com/office/drawing/2014/main" id="{45602FDC-D329-4FB9-B931-F2E20EB2BEC6}"/>
            </a:ext>
          </a:extLst>
        </xdr:cNvPr>
        <xdr:cNvSpPr txBox="1"/>
      </xdr:nvSpPr>
      <xdr:spPr>
        <a:xfrm>
          <a:off x="16052165"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3" name="直線コネクタ 692">
          <a:extLst>
            <a:ext uri="{FF2B5EF4-FFF2-40B4-BE49-F238E27FC236}">
              <a16:creationId xmlns:a16="http://schemas.microsoft.com/office/drawing/2014/main" id="{CC8F19F7-8EC8-4862-9F30-F09915DD406D}"/>
            </a:ext>
          </a:extLst>
        </xdr:cNvPr>
        <xdr:cNvCxnSpPr/>
      </xdr:nvCxnSpPr>
      <xdr:spPr>
        <a:xfrm>
          <a:off x="164592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94" name="テキスト ボックス 693">
          <a:extLst>
            <a:ext uri="{FF2B5EF4-FFF2-40B4-BE49-F238E27FC236}">
              <a16:creationId xmlns:a16="http://schemas.microsoft.com/office/drawing/2014/main" id="{B0CB455F-442A-4381-8DBF-C66DCD8DDFEC}"/>
            </a:ext>
          </a:extLst>
        </xdr:cNvPr>
        <xdr:cNvSpPr txBox="1"/>
      </xdr:nvSpPr>
      <xdr:spPr>
        <a:xfrm>
          <a:off x="16052165"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5" name="直線コネクタ 694">
          <a:extLst>
            <a:ext uri="{FF2B5EF4-FFF2-40B4-BE49-F238E27FC236}">
              <a16:creationId xmlns:a16="http://schemas.microsoft.com/office/drawing/2014/main" id="{0397AD62-08F9-4CAF-9188-919030313B6F}"/>
            </a:ext>
          </a:extLst>
        </xdr:cNvPr>
        <xdr:cNvCxnSpPr/>
      </xdr:nvCxnSpPr>
      <xdr:spPr>
        <a:xfrm>
          <a:off x="164592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696" name="テキスト ボックス 695">
          <a:extLst>
            <a:ext uri="{FF2B5EF4-FFF2-40B4-BE49-F238E27FC236}">
              <a16:creationId xmlns:a16="http://schemas.microsoft.com/office/drawing/2014/main" id="{3DD2AAB2-D712-43F0-B70C-3160DF6B8A68}"/>
            </a:ext>
          </a:extLst>
        </xdr:cNvPr>
        <xdr:cNvSpPr txBox="1"/>
      </xdr:nvSpPr>
      <xdr:spPr>
        <a:xfrm>
          <a:off x="16052165"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7" name="直線コネクタ 696">
          <a:extLst>
            <a:ext uri="{FF2B5EF4-FFF2-40B4-BE49-F238E27FC236}">
              <a16:creationId xmlns:a16="http://schemas.microsoft.com/office/drawing/2014/main" id="{8BD95263-94E6-42CD-8FB7-34FEB341E9BC}"/>
            </a:ext>
          </a:extLst>
        </xdr:cNvPr>
        <xdr:cNvCxnSpPr/>
      </xdr:nvCxnSpPr>
      <xdr:spPr>
        <a:xfrm>
          <a:off x="164592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698" name="テキスト ボックス 697">
          <a:extLst>
            <a:ext uri="{FF2B5EF4-FFF2-40B4-BE49-F238E27FC236}">
              <a16:creationId xmlns:a16="http://schemas.microsoft.com/office/drawing/2014/main" id="{EC909E66-BE04-4733-BD7C-0DE4F259D6E8}"/>
            </a:ext>
          </a:extLst>
        </xdr:cNvPr>
        <xdr:cNvSpPr txBox="1"/>
      </xdr:nvSpPr>
      <xdr:spPr>
        <a:xfrm>
          <a:off x="16052165"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2B6219A9-83DF-4EB2-8E86-D3C3AB48945F}"/>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0" name="テキスト ボックス 699">
          <a:extLst>
            <a:ext uri="{FF2B5EF4-FFF2-40B4-BE49-F238E27FC236}">
              <a16:creationId xmlns:a16="http://schemas.microsoft.com/office/drawing/2014/main" id="{8814E8A2-4AD6-4975-A7D5-BEA19BDC8A9B}"/>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304A2842-2A2F-4BBE-B511-D798FB7EBC5C}"/>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81915</xdr:rowOff>
    </xdr:from>
    <xdr:to>
      <xdr:col>116</xdr:col>
      <xdr:colOff>62865</xdr:colOff>
      <xdr:row>86</xdr:row>
      <xdr:rowOff>146685</xdr:rowOff>
    </xdr:to>
    <xdr:cxnSp macro="">
      <xdr:nvCxnSpPr>
        <xdr:cNvPr id="702" name="直線コネクタ 701">
          <a:extLst>
            <a:ext uri="{FF2B5EF4-FFF2-40B4-BE49-F238E27FC236}">
              <a16:creationId xmlns:a16="http://schemas.microsoft.com/office/drawing/2014/main" id="{76CB4878-938E-4F77-B0F0-6011ACB2A08E}"/>
            </a:ext>
          </a:extLst>
        </xdr:cNvPr>
        <xdr:cNvCxnSpPr/>
      </xdr:nvCxnSpPr>
      <xdr:spPr>
        <a:xfrm flipV="1">
          <a:off x="19954240" y="1271524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150495</xdr:rowOff>
    </xdr:from>
    <xdr:ext cx="469900" cy="259080"/>
    <xdr:sp macro="" textlink="">
      <xdr:nvSpPr>
        <xdr:cNvPr id="703" name="【児童館】&#10;一人当たり面積最小値テキスト">
          <a:extLst>
            <a:ext uri="{FF2B5EF4-FFF2-40B4-BE49-F238E27FC236}">
              <a16:creationId xmlns:a16="http://schemas.microsoft.com/office/drawing/2014/main" id="{C535F9AF-9986-4265-8A75-ABB371294F3D}"/>
            </a:ext>
          </a:extLst>
        </xdr:cNvPr>
        <xdr:cNvSpPr txBox="1"/>
      </xdr:nvSpPr>
      <xdr:spPr>
        <a:xfrm>
          <a:off x="19992975" y="14076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146685</xdr:rowOff>
    </xdr:from>
    <xdr:to>
      <xdr:col>116</xdr:col>
      <xdr:colOff>152400</xdr:colOff>
      <xdr:row>86</xdr:row>
      <xdr:rowOff>146685</xdr:rowOff>
    </xdr:to>
    <xdr:cxnSp macro="">
      <xdr:nvCxnSpPr>
        <xdr:cNvPr id="704" name="直線コネクタ 703">
          <a:extLst>
            <a:ext uri="{FF2B5EF4-FFF2-40B4-BE49-F238E27FC236}">
              <a16:creationId xmlns:a16="http://schemas.microsoft.com/office/drawing/2014/main" id="{AEE1A2C9-1DCB-49DC-8F3B-DACC750A7506}"/>
            </a:ext>
          </a:extLst>
        </xdr:cNvPr>
        <xdr:cNvCxnSpPr/>
      </xdr:nvCxnSpPr>
      <xdr:spPr>
        <a:xfrm>
          <a:off x="19878675" y="1406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29210</xdr:rowOff>
    </xdr:from>
    <xdr:ext cx="469900" cy="258445"/>
    <xdr:sp macro="" textlink="">
      <xdr:nvSpPr>
        <xdr:cNvPr id="705" name="【児童館】&#10;一人当たり面積最大値テキスト">
          <a:extLst>
            <a:ext uri="{FF2B5EF4-FFF2-40B4-BE49-F238E27FC236}">
              <a16:creationId xmlns:a16="http://schemas.microsoft.com/office/drawing/2014/main" id="{2453205C-E6FB-4A73-93F6-1E997B93C026}"/>
            </a:ext>
          </a:extLst>
        </xdr:cNvPr>
        <xdr:cNvSpPr txBox="1"/>
      </xdr:nvSpPr>
      <xdr:spPr>
        <a:xfrm>
          <a:off x="19992975" y="12494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81915</xdr:rowOff>
    </xdr:from>
    <xdr:to>
      <xdr:col>116</xdr:col>
      <xdr:colOff>152400</xdr:colOff>
      <xdr:row>78</xdr:row>
      <xdr:rowOff>81915</xdr:rowOff>
    </xdr:to>
    <xdr:cxnSp macro="">
      <xdr:nvCxnSpPr>
        <xdr:cNvPr id="706" name="直線コネクタ 705">
          <a:extLst>
            <a:ext uri="{FF2B5EF4-FFF2-40B4-BE49-F238E27FC236}">
              <a16:creationId xmlns:a16="http://schemas.microsoft.com/office/drawing/2014/main" id="{0BF809C9-7240-48B1-9E07-C034FBF558A2}"/>
            </a:ext>
          </a:extLst>
        </xdr:cNvPr>
        <xdr:cNvCxnSpPr/>
      </xdr:nvCxnSpPr>
      <xdr:spPr>
        <a:xfrm>
          <a:off x="19878675" y="12715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168275</xdr:rowOff>
    </xdr:from>
    <xdr:ext cx="469900" cy="258445"/>
    <xdr:sp macro="" textlink="">
      <xdr:nvSpPr>
        <xdr:cNvPr id="707" name="【児童館】&#10;一人当たり面積平均値テキスト">
          <a:extLst>
            <a:ext uri="{FF2B5EF4-FFF2-40B4-BE49-F238E27FC236}">
              <a16:creationId xmlns:a16="http://schemas.microsoft.com/office/drawing/2014/main" id="{5E9D0306-7245-4DA1-8E1D-BC04982367EF}"/>
            </a:ext>
          </a:extLst>
        </xdr:cNvPr>
        <xdr:cNvSpPr txBox="1"/>
      </xdr:nvSpPr>
      <xdr:spPr>
        <a:xfrm>
          <a:off x="19992975" y="135985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145415</xdr:rowOff>
    </xdr:from>
    <xdr:to>
      <xdr:col>116</xdr:col>
      <xdr:colOff>114300</xdr:colOff>
      <xdr:row>85</xdr:row>
      <xdr:rowOff>75565</xdr:rowOff>
    </xdr:to>
    <xdr:sp macro="" textlink="">
      <xdr:nvSpPr>
        <xdr:cNvPr id="708" name="フローチャート: 判断 707">
          <a:extLst>
            <a:ext uri="{FF2B5EF4-FFF2-40B4-BE49-F238E27FC236}">
              <a16:creationId xmlns:a16="http://schemas.microsoft.com/office/drawing/2014/main" id="{10AF3687-8D35-464D-8D03-6D6293F18AD8}"/>
            </a:ext>
          </a:extLst>
        </xdr:cNvPr>
        <xdr:cNvSpPr/>
      </xdr:nvSpPr>
      <xdr:spPr>
        <a:xfrm>
          <a:off x="19897725" y="137439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709" name="フローチャート: 判断 708">
          <a:extLst>
            <a:ext uri="{FF2B5EF4-FFF2-40B4-BE49-F238E27FC236}">
              <a16:creationId xmlns:a16="http://schemas.microsoft.com/office/drawing/2014/main" id="{9649EA36-A171-41CA-8D78-2C5A00C6EAF2}"/>
            </a:ext>
          </a:extLst>
        </xdr:cNvPr>
        <xdr:cNvSpPr/>
      </xdr:nvSpPr>
      <xdr:spPr>
        <a:xfrm>
          <a:off x="19154775" y="137610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123190</xdr:rowOff>
    </xdr:from>
    <xdr:to>
      <xdr:col>107</xdr:col>
      <xdr:colOff>101600</xdr:colOff>
      <xdr:row>85</xdr:row>
      <xdr:rowOff>53340</xdr:rowOff>
    </xdr:to>
    <xdr:sp macro="" textlink="">
      <xdr:nvSpPr>
        <xdr:cNvPr id="710" name="フローチャート: 判断 709">
          <a:extLst>
            <a:ext uri="{FF2B5EF4-FFF2-40B4-BE49-F238E27FC236}">
              <a16:creationId xmlns:a16="http://schemas.microsoft.com/office/drawing/2014/main" id="{7258456A-D418-4CBA-94EB-2A8D4EE4418A}"/>
            </a:ext>
          </a:extLst>
        </xdr:cNvPr>
        <xdr:cNvSpPr/>
      </xdr:nvSpPr>
      <xdr:spPr>
        <a:xfrm>
          <a:off x="18345150" y="137280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123190</xdr:rowOff>
    </xdr:from>
    <xdr:to>
      <xdr:col>102</xdr:col>
      <xdr:colOff>165100</xdr:colOff>
      <xdr:row>85</xdr:row>
      <xdr:rowOff>53340</xdr:rowOff>
    </xdr:to>
    <xdr:sp macro="" textlink="">
      <xdr:nvSpPr>
        <xdr:cNvPr id="711" name="フローチャート: 判断 710">
          <a:extLst>
            <a:ext uri="{FF2B5EF4-FFF2-40B4-BE49-F238E27FC236}">
              <a16:creationId xmlns:a16="http://schemas.microsoft.com/office/drawing/2014/main" id="{85FA7A40-FA66-4FBE-9226-29A784F5F0C7}"/>
            </a:ext>
          </a:extLst>
        </xdr:cNvPr>
        <xdr:cNvSpPr/>
      </xdr:nvSpPr>
      <xdr:spPr>
        <a:xfrm>
          <a:off x="17554575" y="1372806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133985</xdr:rowOff>
    </xdr:from>
    <xdr:to>
      <xdr:col>98</xdr:col>
      <xdr:colOff>38100</xdr:colOff>
      <xdr:row>85</xdr:row>
      <xdr:rowOff>64135</xdr:rowOff>
    </xdr:to>
    <xdr:sp macro="" textlink="">
      <xdr:nvSpPr>
        <xdr:cNvPr id="712" name="フローチャート: 判断 711">
          <a:extLst>
            <a:ext uri="{FF2B5EF4-FFF2-40B4-BE49-F238E27FC236}">
              <a16:creationId xmlns:a16="http://schemas.microsoft.com/office/drawing/2014/main" id="{DE932CE6-B990-49A7-B99B-07DB3C359E8C}"/>
            </a:ext>
          </a:extLst>
        </xdr:cNvPr>
        <xdr:cNvSpPr/>
      </xdr:nvSpPr>
      <xdr:spPr>
        <a:xfrm>
          <a:off x="16754475" y="13735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21D01355-DED0-4076-8874-1DE014126A8A}"/>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6B3C919F-C4B4-44C2-9253-D0DF26645921}"/>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9D2C7B2D-9B9C-46B3-B461-485E07F8CB34}"/>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33B64735-F0F0-4802-A06B-6F307153A8AE}"/>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CBA87608-EBBC-46DA-A37C-5BEE65997C79}"/>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8" name="楕円 717">
          <a:extLst>
            <a:ext uri="{FF2B5EF4-FFF2-40B4-BE49-F238E27FC236}">
              <a16:creationId xmlns:a16="http://schemas.microsoft.com/office/drawing/2014/main" id="{12246544-81DF-4995-974D-E8BA3FF9B807}"/>
            </a:ext>
          </a:extLst>
        </xdr:cNvPr>
        <xdr:cNvSpPr/>
      </xdr:nvSpPr>
      <xdr:spPr>
        <a:xfrm>
          <a:off x="19897725" y="1384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60960</xdr:rowOff>
    </xdr:from>
    <xdr:ext cx="469900" cy="259080"/>
    <xdr:sp macro="" textlink="">
      <xdr:nvSpPr>
        <xdr:cNvPr id="719" name="【児童館】&#10;一人当たり面積該当値テキスト">
          <a:extLst>
            <a:ext uri="{FF2B5EF4-FFF2-40B4-BE49-F238E27FC236}">
              <a16:creationId xmlns:a16="http://schemas.microsoft.com/office/drawing/2014/main" id="{C4525352-4176-4F18-989A-6BFAE886D1A4}"/>
            </a:ext>
          </a:extLst>
        </xdr:cNvPr>
        <xdr:cNvSpPr txBox="1"/>
      </xdr:nvSpPr>
      <xdr:spPr>
        <a:xfrm>
          <a:off x="19992975" y="1382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0" name="楕円 719">
          <a:extLst>
            <a:ext uri="{FF2B5EF4-FFF2-40B4-BE49-F238E27FC236}">
              <a16:creationId xmlns:a16="http://schemas.microsoft.com/office/drawing/2014/main" id="{86B970F3-FE53-419F-95A6-AE19DFEB4798}"/>
            </a:ext>
          </a:extLst>
        </xdr:cNvPr>
        <xdr:cNvSpPr/>
      </xdr:nvSpPr>
      <xdr:spPr>
        <a:xfrm>
          <a:off x="19154775" y="1384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1" name="直線コネクタ 720">
          <a:extLst>
            <a:ext uri="{FF2B5EF4-FFF2-40B4-BE49-F238E27FC236}">
              <a16:creationId xmlns:a16="http://schemas.microsoft.com/office/drawing/2014/main" id="{FAD3A3CB-0FB5-4437-AFB0-D00EAB6351E6}"/>
            </a:ext>
          </a:extLst>
        </xdr:cNvPr>
        <xdr:cNvCxnSpPr/>
      </xdr:nvCxnSpPr>
      <xdr:spPr>
        <a:xfrm>
          <a:off x="19202400" y="1389697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2" name="楕円 721">
          <a:extLst>
            <a:ext uri="{FF2B5EF4-FFF2-40B4-BE49-F238E27FC236}">
              <a16:creationId xmlns:a16="http://schemas.microsoft.com/office/drawing/2014/main" id="{FD79329A-9E3A-41EB-8187-05B49961AFD3}"/>
            </a:ext>
          </a:extLst>
        </xdr:cNvPr>
        <xdr:cNvSpPr/>
      </xdr:nvSpPr>
      <xdr:spPr>
        <a:xfrm>
          <a:off x="18345150" y="1384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3" name="直線コネクタ 722">
          <a:extLst>
            <a:ext uri="{FF2B5EF4-FFF2-40B4-BE49-F238E27FC236}">
              <a16:creationId xmlns:a16="http://schemas.microsoft.com/office/drawing/2014/main" id="{680F9BEA-9BAF-483E-A970-FADCB2EF5CB0}"/>
            </a:ext>
          </a:extLst>
        </xdr:cNvPr>
        <xdr:cNvCxnSpPr/>
      </xdr:nvCxnSpPr>
      <xdr:spPr>
        <a:xfrm>
          <a:off x="18392775" y="138969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93345</xdr:rowOff>
    </xdr:from>
    <xdr:to>
      <xdr:col>102</xdr:col>
      <xdr:colOff>165100</xdr:colOff>
      <xdr:row>86</xdr:row>
      <xdr:rowOff>23495</xdr:rowOff>
    </xdr:to>
    <xdr:sp macro="" textlink="">
      <xdr:nvSpPr>
        <xdr:cNvPr id="724" name="楕円 723">
          <a:extLst>
            <a:ext uri="{FF2B5EF4-FFF2-40B4-BE49-F238E27FC236}">
              <a16:creationId xmlns:a16="http://schemas.microsoft.com/office/drawing/2014/main" id="{E69B80D4-773F-4914-8A89-B2D071D55547}"/>
            </a:ext>
          </a:extLst>
        </xdr:cNvPr>
        <xdr:cNvSpPr/>
      </xdr:nvSpPr>
      <xdr:spPr>
        <a:xfrm>
          <a:off x="17554575" y="13856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144145</xdr:rowOff>
    </xdr:to>
    <xdr:cxnSp macro="">
      <xdr:nvCxnSpPr>
        <xdr:cNvPr id="725" name="直線コネクタ 724">
          <a:extLst>
            <a:ext uri="{FF2B5EF4-FFF2-40B4-BE49-F238E27FC236}">
              <a16:creationId xmlns:a16="http://schemas.microsoft.com/office/drawing/2014/main" id="{C564E629-F96B-457A-BA05-40D0B9BB3A9F}"/>
            </a:ext>
          </a:extLst>
        </xdr:cNvPr>
        <xdr:cNvCxnSpPr/>
      </xdr:nvCxnSpPr>
      <xdr:spPr>
        <a:xfrm flipV="1">
          <a:off x="17602200" y="13896975"/>
          <a:ext cx="7905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93345</xdr:rowOff>
    </xdr:from>
    <xdr:to>
      <xdr:col>98</xdr:col>
      <xdr:colOff>38100</xdr:colOff>
      <xdr:row>86</xdr:row>
      <xdr:rowOff>23495</xdr:rowOff>
    </xdr:to>
    <xdr:sp macro="" textlink="">
      <xdr:nvSpPr>
        <xdr:cNvPr id="726" name="楕円 725">
          <a:extLst>
            <a:ext uri="{FF2B5EF4-FFF2-40B4-BE49-F238E27FC236}">
              <a16:creationId xmlns:a16="http://schemas.microsoft.com/office/drawing/2014/main" id="{EE330BD4-74C9-49EA-9F51-6A135317B769}"/>
            </a:ext>
          </a:extLst>
        </xdr:cNvPr>
        <xdr:cNvSpPr/>
      </xdr:nvSpPr>
      <xdr:spPr>
        <a:xfrm>
          <a:off x="16754475" y="13856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144145</xdr:rowOff>
    </xdr:from>
    <xdr:to>
      <xdr:col>102</xdr:col>
      <xdr:colOff>114300</xdr:colOff>
      <xdr:row>85</xdr:row>
      <xdr:rowOff>144145</xdr:rowOff>
    </xdr:to>
    <xdr:cxnSp macro="">
      <xdr:nvCxnSpPr>
        <xdr:cNvPr id="727" name="直線コネクタ 726">
          <a:extLst>
            <a:ext uri="{FF2B5EF4-FFF2-40B4-BE49-F238E27FC236}">
              <a16:creationId xmlns:a16="http://schemas.microsoft.com/office/drawing/2014/main" id="{DA6133F3-3E60-485D-BC93-8A0DEC0D55B8}"/>
            </a:ext>
          </a:extLst>
        </xdr:cNvPr>
        <xdr:cNvCxnSpPr/>
      </xdr:nvCxnSpPr>
      <xdr:spPr>
        <a:xfrm>
          <a:off x="16802100" y="139045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102870</xdr:rowOff>
    </xdr:from>
    <xdr:ext cx="469900" cy="259080"/>
    <xdr:sp macro="" textlink="">
      <xdr:nvSpPr>
        <xdr:cNvPr id="728" name="n_1aveValue【児童館】&#10;一人当たり面積">
          <a:extLst>
            <a:ext uri="{FF2B5EF4-FFF2-40B4-BE49-F238E27FC236}">
              <a16:creationId xmlns:a16="http://schemas.microsoft.com/office/drawing/2014/main" id="{89D631A0-994A-4A7C-94C3-6FDFCAFEECF8}"/>
            </a:ext>
          </a:extLst>
        </xdr:cNvPr>
        <xdr:cNvSpPr txBox="1"/>
      </xdr:nvSpPr>
      <xdr:spPr>
        <a:xfrm>
          <a:off x="18983325" y="1354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69850</xdr:rowOff>
    </xdr:from>
    <xdr:ext cx="469265" cy="259080"/>
    <xdr:sp macro="" textlink="">
      <xdr:nvSpPr>
        <xdr:cNvPr id="729" name="n_2aveValue【児童館】&#10;一人当たり面積">
          <a:extLst>
            <a:ext uri="{FF2B5EF4-FFF2-40B4-BE49-F238E27FC236}">
              <a16:creationId xmlns:a16="http://schemas.microsoft.com/office/drawing/2014/main" id="{15FCDACB-DBDE-4DB3-A2C7-95643729E00A}"/>
            </a:ext>
          </a:extLst>
        </xdr:cNvPr>
        <xdr:cNvSpPr txBox="1"/>
      </xdr:nvSpPr>
      <xdr:spPr>
        <a:xfrm>
          <a:off x="18183225" y="13506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69850</xdr:rowOff>
    </xdr:from>
    <xdr:ext cx="469265" cy="259080"/>
    <xdr:sp macro="" textlink="">
      <xdr:nvSpPr>
        <xdr:cNvPr id="730" name="n_3aveValue【児童館】&#10;一人当たり面積">
          <a:extLst>
            <a:ext uri="{FF2B5EF4-FFF2-40B4-BE49-F238E27FC236}">
              <a16:creationId xmlns:a16="http://schemas.microsoft.com/office/drawing/2014/main" id="{75A45FAF-25A8-4B9D-9F89-E8EA446F3EB7}"/>
            </a:ext>
          </a:extLst>
        </xdr:cNvPr>
        <xdr:cNvSpPr txBox="1"/>
      </xdr:nvSpPr>
      <xdr:spPr>
        <a:xfrm>
          <a:off x="17383125" y="13506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80645</xdr:rowOff>
    </xdr:from>
    <xdr:ext cx="469265" cy="259080"/>
    <xdr:sp macro="" textlink="">
      <xdr:nvSpPr>
        <xdr:cNvPr id="731" name="n_4aveValue【児童館】&#10;一人当たり面積">
          <a:extLst>
            <a:ext uri="{FF2B5EF4-FFF2-40B4-BE49-F238E27FC236}">
              <a16:creationId xmlns:a16="http://schemas.microsoft.com/office/drawing/2014/main" id="{F341A2A3-2E98-4D0A-9217-ADEB3292A388}"/>
            </a:ext>
          </a:extLst>
        </xdr:cNvPr>
        <xdr:cNvSpPr txBox="1"/>
      </xdr:nvSpPr>
      <xdr:spPr>
        <a:xfrm>
          <a:off x="16592550" y="1352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3810</xdr:rowOff>
    </xdr:from>
    <xdr:ext cx="469900" cy="259080"/>
    <xdr:sp macro="" textlink="">
      <xdr:nvSpPr>
        <xdr:cNvPr id="732" name="n_1mainValue【児童館】&#10;一人当たり面積">
          <a:extLst>
            <a:ext uri="{FF2B5EF4-FFF2-40B4-BE49-F238E27FC236}">
              <a16:creationId xmlns:a16="http://schemas.microsoft.com/office/drawing/2014/main" id="{E6EC097B-1F02-46ED-88C1-E5018B235A87}"/>
            </a:ext>
          </a:extLst>
        </xdr:cNvPr>
        <xdr:cNvSpPr txBox="1"/>
      </xdr:nvSpPr>
      <xdr:spPr>
        <a:xfrm>
          <a:off x="18983325" y="1393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3810</xdr:rowOff>
    </xdr:from>
    <xdr:ext cx="469265" cy="259080"/>
    <xdr:sp macro="" textlink="">
      <xdr:nvSpPr>
        <xdr:cNvPr id="733" name="n_2mainValue【児童館】&#10;一人当たり面積">
          <a:extLst>
            <a:ext uri="{FF2B5EF4-FFF2-40B4-BE49-F238E27FC236}">
              <a16:creationId xmlns:a16="http://schemas.microsoft.com/office/drawing/2014/main" id="{2F369924-C60E-4165-A038-2122F79CC57D}"/>
            </a:ext>
          </a:extLst>
        </xdr:cNvPr>
        <xdr:cNvSpPr txBox="1"/>
      </xdr:nvSpPr>
      <xdr:spPr>
        <a:xfrm>
          <a:off x="18183225" y="1393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14605</xdr:rowOff>
    </xdr:from>
    <xdr:ext cx="469265" cy="259080"/>
    <xdr:sp macro="" textlink="">
      <xdr:nvSpPr>
        <xdr:cNvPr id="734" name="n_3mainValue【児童館】&#10;一人当たり面積">
          <a:extLst>
            <a:ext uri="{FF2B5EF4-FFF2-40B4-BE49-F238E27FC236}">
              <a16:creationId xmlns:a16="http://schemas.microsoft.com/office/drawing/2014/main" id="{406BEF2F-CB80-456F-87F9-98A7D50F84D0}"/>
            </a:ext>
          </a:extLst>
        </xdr:cNvPr>
        <xdr:cNvSpPr txBox="1"/>
      </xdr:nvSpPr>
      <xdr:spPr>
        <a:xfrm>
          <a:off x="17383125" y="13936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14605</xdr:rowOff>
    </xdr:from>
    <xdr:ext cx="469265" cy="259080"/>
    <xdr:sp macro="" textlink="">
      <xdr:nvSpPr>
        <xdr:cNvPr id="735" name="n_4mainValue【児童館】&#10;一人当たり面積">
          <a:extLst>
            <a:ext uri="{FF2B5EF4-FFF2-40B4-BE49-F238E27FC236}">
              <a16:creationId xmlns:a16="http://schemas.microsoft.com/office/drawing/2014/main" id="{542E2526-9709-4C7A-9A6B-060A5D70388C}"/>
            </a:ext>
          </a:extLst>
        </xdr:cNvPr>
        <xdr:cNvSpPr txBox="1"/>
      </xdr:nvSpPr>
      <xdr:spPr>
        <a:xfrm>
          <a:off x="16592550" y="13936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BA73EEC0-64CC-4AA5-AB50-1D104F9D19E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C7BFD20C-8EC0-442D-84F0-1B928207558C}"/>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61343A30-B4C0-4BA3-9EBF-1DD795F4CE5B}"/>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1C15EDBE-9949-4353-9A9F-0E4A03F531FE}"/>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D07FCCDE-E7B3-4F1E-B6DA-09FA9A19C992}"/>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09CCC76-FF46-4F28-8610-80A7948F9698}"/>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B3B4E05-CF1D-4040-BA07-FD6D169C047D}"/>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2B3B68B-5CF0-41F5-B914-C2159F7D9D05}"/>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4" name="テキスト ボックス 743">
          <a:extLst>
            <a:ext uri="{FF2B5EF4-FFF2-40B4-BE49-F238E27FC236}">
              <a16:creationId xmlns:a16="http://schemas.microsoft.com/office/drawing/2014/main" id="{9C0CC63A-ECB0-4951-A4F8-681DD9262BEB}"/>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245B69AC-955A-488B-B453-62A5DF7975B4}"/>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6" name="テキスト ボックス 745">
          <a:extLst>
            <a:ext uri="{FF2B5EF4-FFF2-40B4-BE49-F238E27FC236}">
              <a16:creationId xmlns:a16="http://schemas.microsoft.com/office/drawing/2014/main" id="{BDB331AE-22B4-409C-B373-05C63D5C2CCE}"/>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4C69A9DA-C0AF-4217-B7B6-181C4E5163CD}"/>
            </a:ext>
          </a:extLst>
        </xdr:cNvPr>
        <xdr:cNvCxnSpPr/>
      </xdr:nvCxnSpPr>
      <xdr:spPr>
        <a:xfrm>
          <a:off x="11210925" y="17640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48" name="テキスト ボックス 747">
          <a:extLst>
            <a:ext uri="{FF2B5EF4-FFF2-40B4-BE49-F238E27FC236}">
              <a16:creationId xmlns:a16="http://schemas.microsoft.com/office/drawing/2014/main" id="{7A00D9FB-3E5C-4564-80AA-1830DB8902C4}"/>
            </a:ext>
          </a:extLst>
        </xdr:cNvPr>
        <xdr:cNvSpPr txBox="1"/>
      </xdr:nvSpPr>
      <xdr:spPr>
        <a:xfrm>
          <a:off x="10794365"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14AA9245-E8CF-4333-8738-676B62EF33E8}"/>
            </a:ext>
          </a:extLst>
        </xdr:cNvPr>
        <xdr:cNvCxnSpPr/>
      </xdr:nvCxnSpPr>
      <xdr:spPr>
        <a:xfrm>
          <a:off x="11210925" y="17278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50" name="テキスト ボックス 749">
          <a:extLst>
            <a:ext uri="{FF2B5EF4-FFF2-40B4-BE49-F238E27FC236}">
              <a16:creationId xmlns:a16="http://schemas.microsoft.com/office/drawing/2014/main" id="{B8D7408B-3441-4FB4-BE00-3565BD9CA1F8}"/>
            </a:ext>
          </a:extLst>
        </xdr:cNvPr>
        <xdr:cNvSpPr txBox="1"/>
      </xdr:nvSpPr>
      <xdr:spPr>
        <a:xfrm>
          <a:off x="10845800" y="17142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D9729975-C983-4783-8AF3-16CB5B9D36BD}"/>
            </a:ext>
          </a:extLst>
        </xdr:cNvPr>
        <xdr:cNvCxnSpPr/>
      </xdr:nvCxnSpPr>
      <xdr:spPr>
        <a:xfrm>
          <a:off x="11210925" y="16916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2" name="テキスト ボックス 751">
          <a:extLst>
            <a:ext uri="{FF2B5EF4-FFF2-40B4-BE49-F238E27FC236}">
              <a16:creationId xmlns:a16="http://schemas.microsoft.com/office/drawing/2014/main" id="{27C8F2E9-F9F9-4C58-A293-62CC744DBC05}"/>
            </a:ext>
          </a:extLst>
        </xdr:cNvPr>
        <xdr:cNvSpPr txBox="1"/>
      </xdr:nvSpPr>
      <xdr:spPr>
        <a:xfrm>
          <a:off x="10845800"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5F70EC4-BF99-4B44-A143-C042DC1FD7A8}"/>
            </a:ext>
          </a:extLst>
        </xdr:cNvPr>
        <xdr:cNvCxnSpPr/>
      </xdr:nvCxnSpPr>
      <xdr:spPr>
        <a:xfrm>
          <a:off x="11210925" y="16554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4" name="テキスト ボックス 753">
          <a:extLst>
            <a:ext uri="{FF2B5EF4-FFF2-40B4-BE49-F238E27FC236}">
              <a16:creationId xmlns:a16="http://schemas.microsoft.com/office/drawing/2014/main" id="{86131C03-76B6-43AA-ACAF-1BD95D0F8BCE}"/>
            </a:ext>
          </a:extLst>
        </xdr:cNvPr>
        <xdr:cNvSpPr txBox="1"/>
      </xdr:nvSpPr>
      <xdr:spPr>
        <a:xfrm>
          <a:off x="10845800"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A251FA03-7C1F-4516-8CEB-47B907492DA6}"/>
            </a:ext>
          </a:extLst>
        </xdr:cNvPr>
        <xdr:cNvCxnSpPr/>
      </xdr:nvCxnSpPr>
      <xdr:spPr>
        <a:xfrm>
          <a:off x="11210925" y="16192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56" name="テキスト ボックス 755">
          <a:extLst>
            <a:ext uri="{FF2B5EF4-FFF2-40B4-BE49-F238E27FC236}">
              <a16:creationId xmlns:a16="http://schemas.microsoft.com/office/drawing/2014/main" id="{486ABE9A-42F2-4646-8A43-5D957C0A78AF}"/>
            </a:ext>
          </a:extLst>
        </xdr:cNvPr>
        <xdr:cNvSpPr txBox="1"/>
      </xdr:nvSpPr>
      <xdr:spPr>
        <a:xfrm>
          <a:off x="10845800" y="16056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3619F5A9-64A8-407E-81A9-0D89BBF0576D}"/>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758" name="テキスト ボックス 757">
          <a:extLst>
            <a:ext uri="{FF2B5EF4-FFF2-40B4-BE49-F238E27FC236}">
              <a16:creationId xmlns:a16="http://schemas.microsoft.com/office/drawing/2014/main" id="{66E4171B-195B-47DE-8EA5-E363E5C671B3}"/>
            </a:ext>
          </a:extLst>
        </xdr:cNvPr>
        <xdr:cNvSpPr txBox="1"/>
      </xdr:nvSpPr>
      <xdr:spPr>
        <a:xfrm>
          <a:off x="10903585" y="1570418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33C2FDED-C1D1-4CDE-B502-6EC0C92C6001}"/>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152400</xdr:rowOff>
    </xdr:to>
    <xdr:cxnSp macro="">
      <xdr:nvCxnSpPr>
        <xdr:cNvPr id="760" name="直線コネクタ 759">
          <a:extLst>
            <a:ext uri="{FF2B5EF4-FFF2-40B4-BE49-F238E27FC236}">
              <a16:creationId xmlns:a16="http://schemas.microsoft.com/office/drawing/2014/main" id="{205EA621-C2A4-4061-9171-3F3EE1CF6410}"/>
            </a:ext>
          </a:extLst>
        </xdr:cNvPr>
        <xdr:cNvCxnSpPr/>
      </xdr:nvCxnSpPr>
      <xdr:spPr>
        <a:xfrm flipV="1">
          <a:off x="14696440" y="1619377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761" name="【公民館】&#10;有形固定資産減価償却率最小値テキスト">
          <a:extLst>
            <a:ext uri="{FF2B5EF4-FFF2-40B4-BE49-F238E27FC236}">
              <a16:creationId xmlns:a16="http://schemas.microsoft.com/office/drawing/2014/main" id="{EDB4E0E3-608E-4922-ACF6-461799F2315E}"/>
            </a:ext>
          </a:extLst>
        </xdr:cNvPr>
        <xdr:cNvSpPr txBox="1"/>
      </xdr:nvSpPr>
      <xdr:spPr>
        <a:xfrm>
          <a:off x="14735175" y="17647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858BB152-06B9-451C-9FBE-0662A1526907}"/>
            </a:ext>
          </a:extLst>
        </xdr:cNvPr>
        <xdr:cNvCxnSpPr/>
      </xdr:nvCxnSpPr>
      <xdr:spPr>
        <a:xfrm>
          <a:off x="14611350" y="1764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8445"/>
    <xdr:sp macro="" textlink="">
      <xdr:nvSpPr>
        <xdr:cNvPr id="763" name="【公民館】&#10;有形固定資産減価償却率最大値テキスト">
          <a:extLst>
            <a:ext uri="{FF2B5EF4-FFF2-40B4-BE49-F238E27FC236}">
              <a16:creationId xmlns:a16="http://schemas.microsoft.com/office/drawing/2014/main" id="{D17F319D-BD4F-40C6-BD31-CA333F626ACF}"/>
            </a:ext>
          </a:extLst>
        </xdr:cNvPr>
        <xdr:cNvSpPr txBox="1"/>
      </xdr:nvSpPr>
      <xdr:spPr>
        <a:xfrm>
          <a:off x="14735175" y="15981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764" name="直線コネクタ 763">
          <a:extLst>
            <a:ext uri="{FF2B5EF4-FFF2-40B4-BE49-F238E27FC236}">
              <a16:creationId xmlns:a16="http://schemas.microsoft.com/office/drawing/2014/main" id="{8E3608C7-901E-4064-A830-C2CF52177340}"/>
            </a:ext>
          </a:extLst>
        </xdr:cNvPr>
        <xdr:cNvCxnSpPr/>
      </xdr:nvCxnSpPr>
      <xdr:spPr>
        <a:xfrm>
          <a:off x="14611350" y="16193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91440</xdr:rowOff>
    </xdr:from>
    <xdr:ext cx="405130" cy="259080"/>
    <xdr:sp macro="" textlink="">
      <xdr:nvSpPr>
        <xdr:cNvPr id="765" name="【公民館】&#10;有形固定資産減価償却率平均値テキスト">
          <a:extLst>
            <a:ext uri="{FF2B5EF4-FFF2-40B4-BE49-F238E27FC236}">
              <a16:creationId xmlns:a16="http://schemas.microsoft.com/office/drawing/2014/main" id="{B8B0DA7B-A4AA-4F70-908D-5F5E69B265B2}"/>
            </a:ext>
          </a:extLst>
        </xdr:cNvPr>
        <xdr:cNvSpPr txBox="1"/>
      </xdr:nvSpPr>
      <xdr:spPr>
        <a:xfrm>
          <a:off x="14735175" y="16928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984E3147-508E-471A-BFEB-DFA7375132FE}"/>
            </a:ext>
          </a:extLst>
        </xdr:cNvPr>
        <xdr:cNvSpPr/>
      </xdr:nvSpPr>
      <xdr:spPr>
        <a:xfrm>
          <a:off x="14649450" y="169532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86360</xdr:rowOff>
    </xdr:from>
    <xdr:to>
      <xdr:col>81</xdr:col>
      <xdr:colOff>101600</xdr:colOff>
      <xdr:row>105</xdr:row>
      <xdr:rowOff>16510</xdr:rowOff>
    </xdr:to>
    <xdr:sp macro="" textlink="">
      <xdr:nvSpPr>
        <xdr:cNvPr id="767" name="フローチャート: 判断 766">
          <a:extLst>
            <a:ext uri="{FF2B5EF4-FFF2-40B4-BE49-F238E27FC236}">
              <a16:creationId xmlns:a16="http://schemas.microsoft.com/office/drawing/2014/main" id="{C3EDED44-89BB-4A7C-BCEE-F015E78F16E6}"/>
            </a:ext>
          </a:extLst>
        </xdr:cNvPr>
        <xdr:cNvSpPr/>
      </xdr:nvSpPr>
      <xdr:spPr>
        <a:xfrm>
          <a:off x="13887450" y="16923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60E23D38-4059-49BF-8829-D134F1946849}"/>
            </a:ext>
          </a:extLst>
        </xdr:cNvPr>
        <xdr:cNvSpPr/>
      </xdr:nvSpPr>
      <xdr:spPr>
        <a:xfrm>
          <a:off x="13096875" y="16964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E6C0269A-C82E-4957-943D-8A3942D7B50B}"/>
            </a:ext>
          </a:extLst>
        </xdr:cNvPr>
        <xdr:cNvSpPr/>
      </xdr:nvSpPr>
      <xdr:spPr>
        <a:xfrm>
          <a:off x="12296775" y="16964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105410</xdr:rowOff>
    </xdr:from>
    <xdr:to>
      <xdr:col>67</xdr:col>
      <xdr:colOff>101600</xdr:colOff>
      <xdr:row>105</xdr:row>
      <xdr:rowOff>35560</xdr:rowOff>
    </xdr:to>
    <xdr:sp macro="" textlink="">
      <xdr:nvSpPr>
        <xdr:cNvPr id="770" name="フローチャート: 判断 769">
          <a:extLst>
            <a:ext uri="{FF2B5EF4-FFF2-40B4-BE49-F238E27FC236}">
              <a16:creationId xmlns:a16="http://schemas.microsoft.com/office/drawing/2014/main" id="{A2A3BE2D-67C6-4B72-9C95-2DFB1C18DEC7}"/>
            </a:ext>
          </a:extLst>
        </xdr:cNvPr>
        <xdr:cNvSpPr/>
      </xdr:nvSpPr>
      <xdr:spPr>
        <a:xfrm>
          <a:off x="11487150" y="16942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C456948F-6A58-41DF-AF35-58B5AC5B2B7C}"/>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DF9886FE-E50A-4ED9-9D37-7DD3034FD335}"/>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E4DD58EF-D530-49DB-BA16-1DDC40836067}"/>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67AC145B-5471-4DDD-9EF8-EC70581AFCEF}"/>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D7025D46-2868-4C54-99ED-7B2455E9E560}"/>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71</xdr:col>
      <xdr:colOff>127000</xdr:colOff>
      <xdr:row>106</xdr:row>
      <xdr:rowOff>139700</xdr:rowOff>
    </xdr:from>
    <xdr:to>
      <xdr:col>72</xdr:col>
      <xdr:colOff>38100</xdr:colOff>
      <xdr:row>107</xdr:row>
      <xdr:rowOff>69850</xdr:rowOff>
    </xdr:to>
    <xdr:sp macro="" textlink="">
      <xdr:nvSpPr>
        <xdr:cNvPr id="776" name="楕円 775">
          <a:extLst>
            <a:ext uri="{FF2B5EF4-FFF2-40B4-BE49-F238E27FC236}">
              <a16:creationId xmlns:a16="http://schemas.microsoft.com/office/drawing/2014/main" id="{F3ACC164-F6E4-41A6-A693-906DBBF55A7E}"/>
            </a:ext>
          </a:extLst>
        </xdr:cNvPr>
        <xdr:cNvSpPr/>
      </xdr:nvSpPr>
      <xdr:spPr>
        <a:xfrm>
          <a:off x="12296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101600</xdr:rowOff>
    </xdr:from>
    <xdr:to>
      <xdr:col>67</xdr:col>
      <xdr:colOff>101600</xdr:colOff>
      <xdr:row>107</xdr:row>
      <xdr:rowOff>31750</xdr:rowOff>
    </xdr:to>
    <xdr:sp macro="" textlink="">
      <xdr:nvSpPr>
        <xdr:cNvPr id="777" name="楕円 776">
          <a:extLst>
            <a:ext uri="{FF2B5EF4-FFF2-40B4-BE49-F238E27FC236}">
              <a16:creationId xmlns:a16="http://schemas.microsoft.com/office/drawing/2014/main" id="{2FA3C4BD-6179-468C-BFD8-D74EA9DCD1FA}"/>
            </a:ext>
          </a:extLst>
        </xdr:cNvPr>
        <xdr:cNvSpPr/>
      </xdr:nvSpPr>
      <xdr:spPr>
        <a:xfrm>
          <a:off x="11487150" y="1726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152400</xdr:rowOff>
    </xdr:from>
    <xdr:to>
      <xdr:col>71</xdr:col>
      <xdr:colOff>177800</xdr:colOff>
      <xdr:row>107</xdr:row>
      <xdr:rowOff>19050</xdr:rowOff>
    </xdr:to>
    <xdr:cxnSp macro="">
      <xdr:nvCxnSpPr>
        <xdr:cNvPr id="778" name="直線コネクタ 777">
          <a:extLst>
            <a:ext uri="{FF2B5EF4-FFF2-40B4-BE49-F238E27FC236}">
              <a16:creationId xmlns:a16="http://schemas.microsoft.com/office/drawing/2014/main" id="{2730D3BB-77EF-4134-81EA-DED953B42D4C}"/>
            </a:ext>
          </a:extLst>
        </xdr:cNvPr>
        <xdr:cNvCxnSpPr/>
      </xdr:nvCxnSpPr>
      <xdr:spPr>
        <a:xfrm>
          <a:off x="11534775" y="17316450"/>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33020</xdr:rowOff>
    </xdr:from>
    <xdr:ext cx="405130" cy="259080"/>
    <xdr:sp macro="" textlink="">
      <xdr:nvSpPr>
        <xdr:cNvPr id="779" name="n_1aveValue【公民館】&#10;有形固定資産減価償却率">
          <a:extLst>
            <a:ext uri="{FF2B5EF4-FFF2-40B4-BE49-F238E27FC236}">
              <a16:creationId xmlns:a16="http://schemas.microsoft.com/office/drawing/2014/main" id="{4AD5EED2-D5ED-4E8D-8AB0-F226B351BF03}"/>
            </a:ext>
          </a:extLst>
        </xdr:cNvPr>
        <xdr:cNvSpPr txBox="1"/>
      </xdr:nvSpPr>
      <xdr:spPr>
        <a:xfrm>
          <a:off x="13745210" y="1670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67310</xdr:rowOff>
    </xdr:from>
    <xdr:ext cx="404495" cy="259080"/>
    <xdr:sp macro="" textlink="">
      <xdr:nvSpPr>
        <xdr:cNvPr id="780" name="n_2aveValue【公民館】&#10;有形固定資産減価償却率">
          <a:extLst>
            <a:ext uri="{FF2B5EF4-FFF2-40B4-BE49-F238E27FC236}">
              <a16:creationId xmlns:a16="http://schemas.microsoft.com/office/drawing/2014/main" id="{36F0D612-500A-48C6-B953-563E1B0F4129}"/>
            </a:ext>
          </a:extLst>
        </xdr:cNvPr>
        <xdr:cNvSpPr txBox="1"/>
      </xdr:nvSpPr>
      <xdr:spPr>
        <a:xfrm>
          <a:off x="12964160" y="1674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67310</xdr:rowOff>
    </xdr:from>
    <xdr:ext cx="404495" cy="259080"/>
    <xdr:sp macro="" textlink="">
      <xdr:nvSpPr>
        <xdr:cNvPr id="781" name="n_3aveValue【公民館】&#10;有形固定資産減価償却率">
          <a:extLst>
            <a:ext uri="{FF2B5EF4-FFF2-40B4-BE49-F238E27FC236}">
              <a16:creationId xmlns:a16="http://schemas.microsoft.com/office/drawing/2014/main" id="{BB3DAABD-58BD-4637-B622-54057D4BA572}"/>
            </a:ext>
          </a:extLst>
        </xdr:cNvPr>
        <xdr:cNvSpPr txBox="1"/>
      </xdr:nvSpPr>
      <xdr:spPr>
        <a:xfrm>
          <a:off x="12164060" y="1674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52070</xdr:rowOff>
    </xdr:from>
    <xdr:ext cx="404495" cy="258445"/>
    <xdr:sp macro="" textlink="">
      <xdr:nvSpPr>
        <xdr:cNvPr id="782" name="n_4aveValue【公民館】&#10;有形固定資産減価償却率">
          <a:extLst>
            <a:ext uri="{FF2B5EF4-FFF2-40B4-BE49-F238E27FC236}">
              <a16:creationId xmlns:a16="http://schemas.microsoft.com/office/drawing/2014/main" id="{855DA803-6EC4-4D1D-ADD2-CCE6B17B5839}"/>
            </a:ext>
          </a:extLst>
        </xdr:cNvPr>
        <xdr:cNvSpPr txBox="1"/>
      </xdr:nvSpPr>
      <xdr:spPr>
        <a:xfrm>
          <a:off x="11354435" y="16727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107</xdr:row>
      <xdr:rowOff>60960</xdr:rowOff>
    </xdr:from>
    <xdr:ext cx="404495" cy="259080"/>
    <xdr:sp macro="" textlink="">
      <xdr:nvSpPr>
        <xdr:cNvPr id="783" name="n_3mainValue【公民館】&#10;有形固定資産減価償却率">
          <a:extLst>
            <a:ext uri="{FF2B5EF4-FFF2-40B4-BE49-F238E27FC236}">
              <a16:creationId xmlns:a16="http://schemas.microsoft.com/office/drawing/2014/main" id="{CB368D06-B699-4D8E-80F8-3FD7E097B3E0}"/>
            </a:ext>
          </a:extLst>
        </xdr:cNvPr>
        <xdr:cNvSpPr txBox="1"/>
      </xdr:nvSpPr>
      <xdr:spPr>
        <a:xfrm>
          <a:off x="12164060" y="17390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22860</xdr:rowOff>
    </xdr:from>
    <xdr:ext cx="404495" cy="259080"/>
    <xdr:sp macro="" textlink="">
      <xdr:nvSpPr>
        <xdr:cNvPr id="784" name="n_4mainValue【公民館】&#10;有形固定資産減価償却率">
          <a:extLst>
            <a:ext uri="{FF2B5EF4-FFF2-40B4-BE49-F238E27FC236}">
              <a16:creationId xmlns:a16="http://schemas.microsoft.com/office/drawing/2014/main" id="{F15DD62C-66B2-4006-BA0B-0B0B6D872E77}"/>
            </a:ext>
          </a:extLst>
        </xdr:cNvPr>
        <xdr:cNvSpPr txBox="1"/>
      </xdr:nvSpPr>
      <xdr:spPr>
        <a:xfrm>
          <a:off x="11354435" y="17352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183733C7-71FA-42D1-85DA-FBAEA906CF5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D6926627-0757-431B-A7FE-C1B1C92FEB38}"/>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D4E84152-894B-4ACD-B522-6E97F7C81AFC}"/>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808C0023-84DF-402E-8852-9EEDDD78DC9A}"/>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BA4A69A7-18BA-4C93-96BF-F386988F310D}"/>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DF0C2548-D7C9-427C-8F08-A836E5D76A00}"/>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29C76E14-A5AF-4EEA-962F-6FFE986D2FF9}"/>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49B49F3B-429E-4987-8BE8-4CBC8CE4F425}"/>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93" name="テキスト ボックス 792">
          <a:extLst>
            <a:ext uri="{FF2B5EF4-FFF2-40B4-BE49-F238E27FC236}">
              <a16:creationId xmlns:a16="http://schemas.microsoft.com/office/drawing/2014/main" id="{A6484B63-0433-4896-B616-5E8ECC8FC9B1}"/>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3457F2E2-6230-411E-B12A-37FE6EF7DC48}"/>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5" name="直線コネクタ 794">
          <a:extLst>
            <a:ext uri="{FF2B5EF4-FFF2-40B4-BE49-F238E27FC236}">
              <a16:creationId xmlns:a16="http://schemas.microsoft.com/office/drawing/2014/main" id="{E1814FCF-C731-42BD-BD8C-13B5B3236522}"/>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96" name="テキスト ボックス 795">
          <a:extLst>
            <a:ext uri="{FF2B5EF4-FFF2-40B4-BE49-F238E27FC236}">
              <a16:creationId xmlns:a16="http://schemas.microsoft.com/office/drawing/2014/main" id="{6C9C146C-7F1D-418A-ADEF-FE55E7F9A06A}"/>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7" name="直線コネクタ 796">
          <a:extLst>
            <a:ext uri="{FF2B5EF4-FFF2-40B4-BE49-F238E27FC236}">
              <a16:creationId xmlns:a16="http://schemas.microsoft.com/office/drawing/2014/main" id="{296BA1B0-BE7C-451E-8DB9-2B6A6C2BFFF9}"/>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98" name="テキスト ボックス 797">
          <a:extLst>
            <a:ext uri="{FF2B5EF4-FFF2-40B4-BE49-F238E27FC236}">
              <a16:creationId xmlns:a16="http://schemas.microsoft.com/office/drawing/2014/main" id="{2394443A-E924-40AF-AAFA-1F12E1927B68}"/>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9" name="直線コネクタ 798">
          <a:extLst>
            <a:ext uri="{FF2B5EF4-FFF2-40B4-BE49-F238E27FC236}">
              <a16:creationId xmlns:a16="http://schemas.microsoft.com/office/drawing/2014/main" id="{89BE3D17-CC83-4479-9C76-D0D3258EBDCC}"/>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00" name="テキスト ボックス 799">
          <a:extLst>
            <a:ext uri="{FF2B5EF4-FFF2-40B4-BE49-F238E27FC236}">
              <a16:creationId xmlns:a16="http://schemas.microsoft.com/office/drawing/2014/main" id="{EAB79D8A-9A17-4857-ADB7-D6C96F21FE36}"/>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1" name="直線コネクタ 800">
          <a:extLst>
            <a:ext uri="{FF2B5EF4-FFF2-40B4-BE49-F238E27FC236}">
              <a16:creationId xmlns:a16="http://schemas.microsoft.com/office/drawing/2014/main" id="{8D11D2F5-9140-4F74-9EFB-32710E5ABB0A}"/>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02" name="テキスト ボックス 801">
          <a:extLst>
            <a:ext uri="{FF2B5EF4-FFF2-40B4-BE49-F238E27FC236}">
              <a16:creationId xmlns:a16="http://schemas.microsoft.com/office/drawing/2014/main" id="{21ADE02B-97B9-495E-A298-28662809912D}"/>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3" name="直線コネクタ 802">
          <a:extLst>
            <a:ext uri="{FF2B5EF4-FFF2-40B4-BE49-F238E27FC236}">
              <a16:creationId xmlns:a16="http://schemas.microsoft.com/office/drawing/2014/main" id="{6711FCFB-10D8-41F2-9607-4B212E549434}"/>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04" name="テキスト ボックス 803">
          <a:extLst>
            <a:ext uri="{FF2B5EF4-FFF2-40B4-BE49-F238E27FC236}">
              <a16:creationId xmlns:a16="http://schemas.microsoft.com/office/drawing/2014/main" id="{9378160E-0D2D-4DB4-9508-641BD8DEE801}"/>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5" name="直線コネクタ 804">
          <a:extLst>
            <a:ext uri="{FF2B5EF4-FFF2-40B4-BE49-F238E27FC236}">
              <a16:creationId xmlns:a16="http://schemas.microsoft.com/office/drawing/2014/main" id="{7F74E74A-7173-4FFF-A9D0-30323826F002}"/>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06" name="テキスト ボックス 805">
          <a:extLst>
            <a:ext uri="{FF2B5EF4-FFF2-40B4-BE49-F238E27FC236}">
              <a16:creationId xmlns:a16="http://schemas.microsoft.com/office/drawing/2014/main" id="{D830A87C-357E-4BE2-BCC0-EDD32D1D9054}"/>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7DCA84E0-6D68-4BF4-8F81-48E6F13E14E2}"/>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08" name="テキスト ボックス 807">
          <a:extLst>
            <a:ext uri="{FF2B5EF4-FFF2-40B4-BE49-F238E27FC236}">
              <a16:creationId xmlns:a16="http://schemas.microsoft.com/office/drawing/2014/main" id="{EC212F9C-27CE-48A4-9D62-0620F63197AA}"/>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581E1043-99F3-4A97-91DF-2F172084546C}"/>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156210</xdr:rowOff>
    </xdr:from>
    <xdr:to>
      <xdr:col>116</xdr:col>
      <xdr:colOff>62865</xdr:colOff>
      <xdr:row>109</xdr:row>
      <xdr:rowOff>20955</xdr:rowOff>
    </xdr:to>
    <xdr:cxnSp macro="">
      <xdr:nvCxnSpPr>
        <xdr:cNvPr id="810" name="直線コネクタ 809">
          <a:extLst>
            <a:ext uri="{FF2B5EF4-FFF2-40B4-BE49-F238E27FC236}">
              <a16:creationId xmlns:a16="http://schemas.microsoft.com/office/drawing/2014/main" id="{B7C1BA25-87D1-4719-AFE7-28524A5344C1}"/>
            </a:ext>
          </a:extLst>
        </xdr:cNvPr>
        <xdr:cNvCxnSpPr/>
      </xdr:nvCxnSpPr>
      <xdr:spPr>
        <a:xfrm flipV="1">
          <a:off x="19954240" y="1635188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811" name="【公民館】&#10;一人当たり面積最小値テキスト">
          <a:extLst>
            <a:ext uri="{FF2B5EF4-FFF2-40B4-BE49-F238E27FC236}">
              <a16:creationId xmlns:a16="http://schemas.microsoft.com/office/drawing/2014/main" id="{8E822E24-AAEA-4B05-A98F-8F3B2F78AB2C}"/>
            </a:ext>
          </a:extLst>
        </xdr:cNvPr>
        <xdr:cNvSpPr txBox="1"/>
      </xdr:nvSpPr>
      <xdr:spPr>
        <a:xfrm>
          <a:off x="19992975" y="17677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12" name="直線コネクタ 811">
          <a:extLst>
            <a:ext uri="{FF2B5EF4-FFF2-40B4-BE49-F238E27FC236}">
              <a16:creationId xmlns:a16="http://schemas.microsoft.com/office/drawing/2014/main" id="{31AF0561-21C2-4BF0-B5AA-EC2A98265B6C}"/>
            </a:ext>
          </a:extLst>
        </xdr:cNvPr>
        <xdr:cNvCxnSpPr/>
      </xdr:nvCxnSpPr>
      <xdr:spPr>
        <a:xfrm>
          <a:off x="19878675" y="17670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102870</xdr:rowOff>
    </xdr:from>
    <xdr:ext cx="469900" cy="259080"/>
    <xdr:sp macro="" textlink="">
      <xdr:nvSpPr>
        <xdr:cNvPr id="813" name="【公民館】&#10;一人当たり面積最大値テキスト">
          <a:extLst>
            <a:ext uri="{FF2B5EF4-FFF2-40B4-BE49-F238E27FC236}">
              <a16:creationId xmlns:a16="http://schemas.microsoft.com/office/drawing/2014/main" id="{C561664F-7709-4D40-BDE9-F91F96F75E5D}"/>
            </a:ext>
          </a:extLst>
        </xdr:cNvPr>
        <xdr:cNvSpPr txBox="1"/>
      </xdr:nvSpPr>
      <xdr:spPr>
        <a:xfrm>
          <a:off x="19992975" y="16136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156210</xdr:rowOff>
    </xdr:from>
    <xdr:to>
      <xdr:col>116</xdr:col>
      <xdr:colOff>152400</xdr:colOff>
      <xdr:row>100</xdr:row>
      <xdr:rowOff>156210</xdr:rowOff>
    </xdr:to>
    <xdr:cxnSp macro="">
      <xdr:nvCxnSpPr>
        <xdr:cNvPr id="814" name="直線コネクタ 813">
          <a:extLst>
            <a:ext uri="{FF2B5EF4-FFF2-40B4-BE49-F238E27FC236}">
              <a16:creationId xmlns:a16="http://schemas.microsoft.com/office/drawing/2014/main" id="{00199D0A-B042-4819-B84B-89A0C561117F}"/>
            </a:ext>
          </a:extLst>
        </xdr:cNvPr>
        <xdr:cNvCxnSpPr/>
      </xdr:nvCxnSpPr>
      <xdr:spPr>
        <a:xfrm>
          <a:off x="19878675" y="16351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137795</xdr:rowOff>
    </xdr:from>
    <xdr:ext cx="469900" cy="259080"/>
    <xdr:sp macro="" textlink="">
      <xdr:nvSpPr>
        <xdr:cNvPr id="815" name="【公民館】&#10;一人当たり面積平均値テキスト">
          <a:extLst>
            <a:ext uri="{FF2B5EF4-FFF2-40B4-BE49-F238E27FC236}">
              <a16:creationId xmlns:a16="http://schemas.microsoft.com/office/drawing/2014/main" id="{96A48DEE-43BF-4157-B57D-022529804B12}"/>
            </a:ext>
          </a:extLst>
        </xdr:cNvPr>
        <xdr:cNvSpPr txBox="1"/>
      </xdr:nvSpPr>
      <xdr:spPr>
        <a:xfrm>
          <a:off x="19992975" y="17305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159385</xdr:rowOff>
    </xdr:from>
    <xdr:to>
      <xdr:col>116</xdr:col>
      <xdr:colOff>114300</xdr:colOff>
      <xdr:row>107</xdr:row>
      <xdr:rowOff>89535</xdr:rowOff>
    </xdr:to>
    <xdr:sp macro="" textlink="">
      <xdr:nvSpPr>
        <xdr:cNvPr id="816" name="フローチャート: 判断 815">
          <a:extLst>
            <a:ext uri="{FF2B5EF4-FFF2-40B4-BE49-F238E27FC236}">
              <a16:creationId xmlns:a16="http://schemas.microsoft.com/office/drawing/2014/main" id="{CBDA3C0F-4A37-4728-BAB8-A5BE63D5BF96}"/>
            </a:ext>
          </a:extLst>
        </xdr:cNvPr>
        <xdr:cNvSpPr/>
      </xdr:nvSpPr>
      <xdr:spPr>
        <a:xfrm>
          <a:off x="19897725" y="1732661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141605</xdr:rowOff>
    </xdr:from>
    <xdr:to>
      <xdr:col>112</xdr:col>
      <xdr:colOff>38100</xdr:colOff>
      <xdr:row>107</xdr:row>
      <xdr:rowOff>71755</xdr:rowOff>
    </xdr:to>
    <xdr:sp macro="" textlink="">
      <xdr:nvSpPr>
        <xdr:cNvPr id="817" name="フローチャート: 判断 816">
          <a:extLst>
            <a:ext uri="{FF2B5EF4-FFF2-40B4-BE49-F238E27FC236}">
              <a16:creationId xmlns:a16="http://schemas.microsoft.com/office/drawing/2014/main" id="{85A95CF0-9CAF-41B8-9AB9-F93073BEF48E}"/>
            </a:ext>
          </a:extLst>
        </xdr:cNvPr>
        <xdr:cNvSpPr/>
      </xdr:nvSpPr>
      <xdr:spPr>
        <a:xfrm>
          <a:off x="19154775" y="173088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149225</xdr:rowOff>
    </xdr:from>
    <xdr:to>
      <xdr:col>107</xdr:col>
      <xdr:colOff>101600</xdr:colOff>
      <xdr:row>107</xdr:row>
      <xdr:rowOff>79375</xdr:rowOff>
    </xdr:to>
    <xdr:sp macro="" textlink="">
      <xdr:nvSpPr>
        <xdr:cNvPr id="818" name="フローチャート: 判断 817">
          <a:extLst>
            <a:ext uri="{FF2B5EF4-FFF2-40B4-BE49-F238E27FC236}">
              <a16:creationId xmlns:a16="http://schemas.microsoft.com/office/drawing/2014/main" id="{D29BBC85-5BFC-4C8F-AADD-6D3F656A094A}"/>
            </a:ext>
          </a:extLst>
        </xdr:cNvPr>
        <xdr:cNvSpPr/>
      </xdr:nvSpPr>
      <xdr:spPr>
        <a:xfrm>
          <a:off x="18345150" y="17313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819" name="フローチャート: 判断 818">
          <a:extLst>
            <a:ext uri="{FF2B5EF4-FFF2-40B4-BE49-F238E27FC236}">
              <a16:creationId xmlns:a16="http://schemas.microsoft.com/office/drawing/2014/main" id="{72BEDE10-F7F1-49C1-AE90-F5405294AF17}"/>
            </a:ext>
          </a:extLst>
        </xdr:cNvPr>
        <xdr:cNvSpPr/>
      </xdr:nvSpPr>
      <xdr:spPr>
        <a:xfrm>
          <a:off x="17554575" y="173088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0" name="フローチャート: 判断 819">
          <a:extLst>
            <a:ext uri="{FF2B5EF4-FFF2-40B4-BE49-F238E27FC236}">
              <a16:creationId xmlns:a16="http://schemas.microsoft.com/office/drawing/2014/main" id="{F6D4304C-C042-46E1-829B-64F828975248}"/>
            </a:ext>
          </a:extLst>
        </xdr:cNvPr>
        <xdr:cNvSpPr/>
      </xdr:nvSpPr>
      <xdr:spPr>
        <a:xfrm>
          <a:off x="16754475" y="17315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F6412CD2-8492-4CE7-A47F-D17891ADE634}"/>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F000314F-B792-4D2B-939E-D67CE7A5F580}"/>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3" name="テキスト ボックス 822">
          <a:extLst>
            <a:ext uri="{FF2B5EF4-FFF2-40B4-BE49-F238E27FC236}">
              <a16:creationId xmlns:a16="http://schemas.microsoft.com/office/drawing/2014/main" id="{1491A2C1-40B4-473E-912A-988118685D65}"/>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98CCB9B9-3517-440D-8A2D-E5959C9A4A99}"/>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81077670-CEE5-4FF3-A475-BC1DA4AFAD87}"/>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102</xdr:col>
      <xdr:colOff>63500</xdr:colOff>
      <xdr:row>107</xdr:row>
      <xdr:rowOff>167640</xdr:rowOff>
    </xdr:from>
    <xdr:to>
      <xdr:col>102</xdr:col>
      <xdr:colOff>165100</xdr:colOff>
      <xdr:row>108</xdr:row>
      <xdr:rowOff>97790</xdr:rowOff>
    </xdr:to>
    <xdr:sp macro="" textlink="">
      <xdr:nvSpPr>
        <xdr:cNvPr id="826" name="楕円 825">
          <a:extLst>
            <a:ext uri="{FF2B5EF4-FFF2-40B4-BE49-F238E27FC236}">
              <a16:creationId xmlns:a16="http://schemas.microsoft.com/office/drawing/2014/main" id="{AE297115-6F39-40DE-96FE-F4F0EC2EFE3F}"/>
            </a:ext>
          </a:extLst>
        </xdr:cNvPr>
        <xdr:cNvSpPr/>
      </xdr:nvSpPr>
      <xdr:spPr>
        <a:xfrm>
          <a:off x="17554575" y="174904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103505</xdr:rowOff>
    </xdr:from>
    <xdr:to>
      <xdr:col>98</xdr:col>
      <xdr:colOff>38100</xdr:colOff>
      <xdr:row>108</xdr:row>
      <xdr:rowOff>33655</xdr:rowOff>
    </xdr:to>
    <xdr:sp macro="" textlink="">
      <xdr:nvSpPr>
        <xdr:cNvPr id="827" name="楕円 826">
          <a:extLst>
            <a:ext uri="{FF2B5EF4-FFF2-40B4-BE49-F238E27FC236}">
              <a16:creationId xmlns:a16="http://schemas.microsoft.com/office/drawing/2014/main" id="{B06F0DD5-6173-49FD-9E29-602E38847721}"/>
            </a:ext>
          </a:extLst>
        </xdr:cNvPr>
        <xdr:cNvSpPr/>
      </xdr:nvSpPr>
      <xdr:spPr>
        <a:xfrm>
          <a:off x="16754475" y="174326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154940</xdr:rowOff>
    </xdr:from>
    <xdr:to>
      <xdr:col>102</xdr:col>
      <xdr:colOff>114300</xdr:colOff>
      <xdr:row>108</xdr:row>
      <xdr:rowOff>46990</xdr:rowOff>
    </xdr:to>
    <xdr:cxnSp macro="">
      <xdr:nvCxnSpPr>
        <xdr:cNvPr id="828" name="直線コネクタ 827">
          <a:extLst>
            <a:ext uri="{FF2B5EF4-FFF2-40B4-BE49-F238E27FC236}">
              <a16:creationId xmlns:a16="http://schemas.microsoft.com/office/drawing/2014/main" id="{5D7ABA0C-5C29-4106-B12C-CECAE93BBFCE}"/>
            </a:ext>
          </a:extLst>
        </xdr:cNvPr>
        <xdr:cNvCxnSpPr/>
      </xdr:nvCxnSpPr>
      <xdr:spPr>
        <a:xfrm>
          <a:off x="16802100" y="17480915"/>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88265</xdr:rowOff>
    </xdr:from>
    <xdr:ext cx="469900" cy="258445"/>
    <xdr:sp macro="" textlink="">
      <xdr:nvSpPr>
        <xdr:cNvPr id="829" name="n_1aveValue【公民館】&#10;一人当たり面積">
          <a:extLst>
            <a:ext uri="{FF2B5EF4-FFF2-40B4-BE49-F238E27FC236}">
              <a16:creationId xmlns:a16="http://schemas.microsoft.com/office/drawing/2014/main" id="{8C624A17-5B2B-4000-AD96-3A251C162225}"/>
            </a:ext>
          </a:extLst>
        </xdr:cNvPr>
        <xdr:cNvSpPr txBox="1"/>
      </xdr:nvSpPr>
      <xdr:spPr>
        <a:xfrm>
          <a:off x="18983325" y="17087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95885</xdr:rowOff>
    </xdr:from>
    <xdr:ext cx="469265" cy="259080"/>
    <xdr:sp macro="" textlink="">
      <xdr:nvSpPr>
        <xdr:cNvPr id="830" name="n_2aveValue【公民館】&#10;一人当たり面積">
          <a:extLst>
            <a:ext uri="{FF2B5EF4-FFF2-40B4-BE49-F238E27FC236}">
              <a16:creationId xmlns:a16="http://schemas.microsoft.com/office/drawing/2014/main" id="{36314A72-D605-45AD-964C-BD5C37D8EECE}"/>
            </a:ext>
          </a:extLst>
        </xdr:cNvPr>
        <xdr:cNvSpPr txBox="1"/>
      </xdr:nvSpPr>
      <xdr:spPr>
        <a:xfrm>
          <a:off x="18183225" y="17098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88265</xdr:rowOff>
    </xdr:from>
    <xdr:ext cx="469265" cy="258445"/>
    <xdr:sp macro="" textlink="">
      <xdr:nvSpPr>
        <xdr:cNvPr id="831" name="n_3aveValue【公民館】&#10;一人当たり面積">
          <a:extLst>
            <a:ext uri="{FF2B5EF4-FFF2-40B4-BE49-F238E27FC236}">
              <a16:creationId xmlns:a16="http://schemas.microsoft.com/office/drawing/2014/main" id="{B8855F8A-E4DD-4AF2-85D1-89C2BF6E6A2B}"/>
            </a:ext>
          </a:extLst>
        </xdr:cNvPr>
        <xdr:cNvSpPr txBox="1"/>
      </xdr:nvSpPr>
      <xdr:spPr>
        <a:xfrm>
          <a:off x="17383125" y="17087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97790</xdr:rowOff>
    </xdr:from>
    <xdr:ext cx="469265" cy="258445"/>
    <xdr:sp macro="" textlink="">
      <xdr:nvSpPr>
        <xdr:cNvPr id="832" name="n_4aveValue【公民館】&#10;一人当たり面積">
          <a:extLst>
            <a:ext uri="{FF2B5EF4-FFF2-40B4-BE49-F238E27FC236}">
              <a16:creationId xmlns:a16="http://schemas.microsoft.com/office/drawing/2014/main" id="{77FC7FBB-396B-4518-BF36-366C787929B7}"/>
            </a:ext>
          </a:extLst>
        </xdr:cNvPr>
        <xdr:cNvSpPr txBox="1"/>
      </xdr:nvSpPr>
      <xdr:spPr>
        <a:xfrm>
          <a:off x="16592550" y="17099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88900</xdr:rowOff>
    </xdr:from>
    <xdr:ext cx="469265" cy="258445"/>
    <xdr:sp macro="" textlink="">
      <xdr:nvSpPr>
        <xdr:cNvPr id="833" name="n_3mainValue【公民館】&#10;一人当たり面積">
          <a:extLst>
            <a:ext uri="{FF2B5EF4-FFF2-40B4-BE49-F238E27FC236}">
              <a16:creationId xmlns:a16="http://schemas.microsoft.com/office/drawing/2014/main" id="{272DD8A2-EA24-405D-90AA-A091081C86A5}"/>
            </a:ext>
          </a:extLst>
        </xdr:cNvPr>
        <xdr:cNvSpPr txBox="1"/>
      </xdr:nvSpPr>
      <xdr:spPr>
        <a:xfrm>
          <a:off x="17383125" y="17573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24765</xdr:rowOff>
    </xdr:from>
    <xdr:ext cx="469265" cy="259080"/>
    <xdr:sp macro="" textlink="">
      <xdr:nvSpPr>
        <xdr:cNvPr id="834" name="n_4mainValue【公民館】&#10;一人当たり面積">
          <a:extLst>
            <a:ext uri="{FF2B5EF4-FFF2-40B4-BE49-F238E27FC236}">
              <a16:creationId xmlns:a16="http://schemas.microsoft.com/office/drawing/2014/main" id="{8B2C4B8D-C732-465A-BED5-1FEA2C923C64}"/>
            </a:ext>
          </a:extLst>
        </xdr:cNvPr>
        <xdr:cNvSpPr txBox="1"/>
      </xdr:nvSpPr>
      <xdr:spPr>
        <a:xfrm>
          <a:off x="16592550" y="17515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CF821C5E-BC34-44C0-BFE6-1B1BE3F3BE3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4EB29804-F31C-4953-B555-299DCACC1F4F}"/>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B71A6D6D-E12F-4801-B75E-8F619AFFA8F2}"/>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類似団体と比較して有形固定資産減価償却率が高くなっている施設は、認定こども園・幼稚園・保育所、公営住宅、児童館、学校施設である。</a:t>
          </a:r>
        </a:p>
        <a:p>
          <a:r>
            <a:rPr kumimoji="1" lang="ja-JP" altLang="en-US" sz="1300">
              <a:latin typeface="ＭＳ Ｐゴシック"/>
              <a:ea typeface="ＭＳ Ｐゴシック"/>
            </a:rPr>
            <a:t>学校施設は令和５年度に大規模改修を実施予定のため、後年度以降の有形固定資産減価償却率については減少することが見込まれる。</a:t>
          </a:r>
        </a:p>
        <a:p>
          <a:r>
            <a:rPr kumimoji="1" lang="ja-JP" altLang="en-US" sz="1300">
              <a:latin typeface="ＭＳ Ｐゴシック"/>
              <a:ea typeface="ＭＳ Ｐゴシック"/>
            </a:rPr>
            <a:t>また、保育所、児童館、公営住宅などについては、建設後長期間経過した施設が多いため、引き続き公共施設等総合管理計画に基づき施設の老朽化対策に取り組んでいく。</a:t>
          </a:r>
        </a:p>
        <a:p>
          <a:r>
            <a:rPr kumimoji="1" lang="ja-JP" altLang="en-US" sz="1300">
              <a:latin typeface="ＭＳ Ｐゴシック"/>
              <a:ea typeface="ＭＳ Ｐゴシック"/>
            </a:rPr>
            <a:t>なお、公民館については集約化・複合化を実施し、市民会館へと用途変更を行ったため令和２年度から数値については計上されていない。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CF0B12-26E3-45D2-9207-CAA08133B0E6}"/>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A23996-FE5B-4FB2-ADFB-5F85DD1F0A2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622BCF-B9EA-4148-B0A7-1BD35EDD70C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AF959C-5936-442D-97D5-3C579764675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FA30B6-7A32-4383-A84A-083D19F6E33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1B0E2B-44CD-4A13-B5DC-91D5EE17436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20E486-12BA-4898-B495-0E4B79DA17F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433C1D-0097-4613-B9D5-481C009F56E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A34B67-ED41-43E7-AE03-274C4737D79D}"/>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A5E8A2-C532-48DE-BB1D-48E36B74A8CE}"/>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7A3D93-65B4-4A2A-AA84-8D65985DA11B}"/>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3737F6-9ADA-456A-A902-43B3EAC9048B}"/>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EC65D8-9017-41D8-92C6-DB0B5A8078E5}"/>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556D69-CF92-4550-B852-0427FCD5D931}"/>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22030B-1633-4948-A950-C53BB4E876D8}"/>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29B12C-8A0E-492B-B242-5842597BFE02}"/>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9B327D-F4C1-4621-B687-ECECF282468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F12585-4816-45C0-A7F5-AD4C4A2FBE24}"/>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136A90-AC79-4F55-ABFC-7A70B53B36ED}"/>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57870C-1012-460A-8B68-F0C9FF280B89}"/>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A7E4EC-D251-4AD0-8D25-0CE19B274AD6}"/>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D2005D-2D8C-4503-BDEC-86E3D9C6AFE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F66D71-FE0A-477C-86F2-CD4EAA270DB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A13F99-87D4-4A04-8072-8F6EFC9707AB}"/>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8685D9-5CB5-49F2-A6DE-20B763D1CB5A}"/>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4DBC60-9540-4E39-A11E-F7BF4AF46E9A}"/>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5453FB-A5E6-4E6F-9EB5-7EFF888CE03F}"/>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AA5838A2-084A-4280-B0F7-C42EEC42681E}"/>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70E9DBD1-7164-46FF-AC7B-544B16EB4132}"/>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5F896C3C-A8F5-4D0B-9ADF-5A15C4543E2C}"/>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8235AC9E-FA90-4A4C-B486-9EA32544A843}"/>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54477A-316E-4F25-98BF-9DB90D1385F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B52DFA-F176-4C24-A6D1-9AECBCE93875}"/>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060240-CE95-4F1C-A2DC-97E43F8CCE91}"/>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186D20-BC76-48DB-9E2D-B286089A43D9}"/>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3168C7-3307-4DF7-B072-85DA3BE4DA43}"/>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909BBD-7008-4BBC-BD19-3AD1FD1C88BC}"/>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1E0FBA-621D-44B4-B7E6-7BD6D0304C6D}"/>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694463-5F62-439F-9C1F-5B3F746AB46D}"/>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B02F02E5-5242-48FA-AD8B-2D7D308F8108}"/>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B63136-01C7-4D4F-9051-146C84F0A4C9}"/>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2EC18D13-F74F-4A7F-B5C3-445356B264DE}"/>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D78A79F-9D6A-4907-8CF5-10BEEBDF6DFA}"/>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3B6C8057-71BF-41B6-9C44-D1AF32D20A8A}"/>
            </a:ext>
          </a:extLst>
        </xdr:cNvPr>
        <xdr:cNvSpPr txBox="1"/>
      </xdr:nvSpPr>
      <xdr:spPr>
        <a:xfrm>
          <a:off x="2787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6B28CC7-09CF-4E42-BF24-E9DB0E0E020A}"/>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09AA50DB-FDE9-4373-B2EA-C2C820F453A3}"/>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BAD1BC-57EE-4A77-8B5F-25A9FD406B76}"/>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6A943E4C-59F4-4BCB-9CD7-651EE8D02F17}"/>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07E20A8-8AC5-40DE-A6EC-2287EDE93D3B}"/>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961BE6CF-471B-425B-8382-AE0D9C8D4011}"/>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67860BD-CF9B-4FC7-9CFE-767CEB186BB6}"/>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8455" cy="258445"/>
    <xdr:sp macro="" textlink="">
      <xdr:nvSpPr>
        <xdr:cNvPr id="53" name="テキスト ボックス 52">
          <a:extLst>
            <a:ext uri="{FF2B5EF4-FFF2-40B4-BE49-F238E27FC236}">
              <a16:creationId xmlns:a16="http://schemas.microsoft.com/office/drawing/2014/main" id="{52E9A260-581B-47A5-8CFD-7958A16C5CBD}"/>
            </a:ext>
          </a:extLst>
        </xdr:cNvPr>
        <xdr:cNvSpPr txBox="1"/>
      </xdr:nvSpPr>
      <xdr:spPr>
        <a:xfrm>
          <a:off x="387985" y="52647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5CA4C5E-ECDC-4C40-9BE8-B1ACF43178F7}"/>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B074FEE-D206-4F73-8222-D7B8ECC0A913}"/>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DEDBA43-7EA5-4DF7-AA13-39E270DD0646}"/>
            </a:ext>
          </a:extLst>
        </xdr:cNvPr>
        <xdr:cNvCxnSpPr/>
      </xdr:nvCxnSpPr>
      <xdr:spPr>
        <a:xfrm flipV="1">
          <a:off x="4180840" y="540067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a:extLst>
            <a:ext uri="{FF2B5EF4-FFF2-40B4-BE49-F238E27FC236}">
              <a16:creationId xmlns:a16="http://schemas.microsoft.com/office/drawing/2014/main" id="{93790371-DE6C-42E8-B3A1-691004BB9803}"/>
            </a:ext>
          </a:extLst>
        </xdr:cNvPr>
        <xdr:cNvSpPr txBox="1"/>
      </xdr:nvSpPr>
      <xdr:spPr>
        <a:xfrm>
          <a:off x="4219575" y="660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C3A12D2-24E6-48BC-89A5-7D311DC30AD9}"/>
            </a:ext>
          </a:extLst>
        </xdr:cNvPr>
        <xdr:cNvCxnSpPr/>
      </xdr:nvCxnSpPr>
      <xdr:spPr>
        <a:xfrm>
          <a:off x="4105275" y="6600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a:extLst>
            <a:ext uri="{FF2B5EF4-FFF2-40B4-BE49-F238E27FC236}">
              <a16:creationId xmlns:a16="http://schemas.microsoft.com/office/drawing/2014/main" id="{5B740350-2A55-47DB-9BED-AED699E29C83}"/>
            </a:ext>
          </a:extLst>
        </xdr:cNvPr>
        <xdr:cNvSpPr txBox="1"/>
      </xdr:nvSpPr>
      <xdr:spPr>
        <a:xfrm>
          <a:off x="4219575" y="51885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2E4DDB23-5197-4FDA-AAF2-FB2ACCF59E43}"/>
            </a:ext>
          </a:extLst>
        </xdr:cNvPr>
        <xdr:cNvCxnSpPr/>
      </xdr:nvCxnSpPr>
      <xdr:spPr>
        <a:xfrm>
          <a:off x="4105275" y="5400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82550</xdr:rowOff>
    </xdr:from>
    <xdr:ext cx="405130" cy="259080"/>
    <xdr:sp macro="" textlink="">
      <xdr:nvSpPr>
        <xdr:cNvPr id="61" name="【図書館】&#10;有形固定資産減価償却率平均値テキスト">
          <a:extLst>
            <a:ext uri="{FF2B5EF4-FFF2-40B4-BE49-F238E27FC236}">
              <a16:creationId xmlns:a16="http://schemas.microsoft.com/office/drawing/2014/main" id="{DAA36965-A023-4D6C-9B0B-D61864BABEFF}"/>
            </a:ext>
          </a:extLst>
        </xdr:cNvPr>
        <xdr:cNvSpPr txBox="1"/>
      </xdr:nvSpPr>
      <xdr:spPr>
        <a:xfrm>
          <a:off x="4219575" y="5753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F0522552-8860-4792-AF82-EDB8FADDC081}"/>
            </a:ext>
          </a:extLst>
        </xdr:cNvPr>
        <xdr:cNvSpPr/>
      </xdr:nvSpPr>
      <xdr:spPr>
        <a:xfrm>
          <a:off x="4124325" y="5888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48EA27D-03E1-4A64-8D4D-9FD11AA53FF0}"/>
            </a:ext>
          </a:extLst>
        </xdr:cNvPr>
        <xdr:cNvSpPr/>
      </xdr:nvSpPr>
      <xdr:spPr>
        <a:xfrm>
          <a:off x="3381375" y="589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CE545A83-D3F3-4946-B630-317EDAA6EB34}"/>
            </a:ext>
          </a:extLst>
        </xdr:cNvPr>
        <xdr:cNvSpPr/>
      </xdr:nvSpPr>
      <xdr:spPr>
        <a:xfrm>
          <a:off x="2571750" y="5874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927B0F3-47D7-414E-9A9E-1CC5C760522D}"/>
            </a:ext>
          </a:extLst>
        </xdr:cNvPr>
        <xdr:cNvSpPr/>
      </xdr:nvSpPr>
      <xdr:spPr>
        <a:xfrm>
          <a:off x="1781175" y="5857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FDAE1017-D480-450D-AE03-807C661268F2}"/>
            </a:ext>
          </a:extLst>
        </xdr:cNvPr>
        <xdr:cNvSpPr/>
      </xdr:nvSpPr>
      <xdr:spPr>
        <a:xfrm>
          <a:off x="981075" y="58483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E159BB1B-0878-42FF-A2FC-A34C58D81DDA}"/>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C616D6CC-EE3C-42D6-BAD7-BC0F9CAE0439}"/>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A4D6015A-700F-4898-B520-B8CD26AD16FB}"/>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A3D41AF9-ACA1-41D1-881E-A7A188F2DF09}"/>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24F7885-2E77-4605-B0F1-4479046FE28F}"/>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152400</xdr:rowOff>
    </xdr:from>
    <xdr:to>
      <xdr:col>24</xdr:col>
      <xdr:colOff>114300</xdr:colOff>
      <xdr:row>37</xdr:row>
      <xdr:rowOff>82550</xdr:rowOff>
    </xdr:to>
    <xdr:sp macro="" textlink="">
      <xdr:nvSpPr>
        <xdr:cNvPr id="72" name="楕円 71">
          <a:extLst>
            <a:ext uri="{FF2B5EF4-FFF2-40B4-BE49-F238E27FC236}">
              <a16:creationId xmlns:a16="http://schemas.microsoft.com/office/drawing/2014/main" id="{D99A6B2C-88E1-4697-B31A-071D340FC7D5}"/>
            </a:ext>
          </a:extLst>
        </xdr:cNvPr>
        <xdr:cNvSpPr/>
      </xdr:nvSpPr>
      <xdr:spPr>
        <a:xfrm>
          <a:off x="4124325" y="5981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130810</xdr:rowOff>
    </xdr:from>
    <xdr:ext cx="405130" cy="259080"/>
    <xdr:sp macro="" textlink="">
      <xdr:nvSpPr>
        <xdr:cNvPr id="73" name="【図書館】&#10;有形固定資産減価償却率該当値テキスト">
          <a:extLst>
            <a:ext uri="{FF2B5EF4-FFF2-40B4-BE49-F238E27FC236}">
              <a16:creationId xmlns:a16="http://schemas.microsoft.com/office/drawing/2014/main" id="{410B3921-D96B-476D-BE1B-1E1E74F4E829}"/>
            </a:ext>
          </a:extLst>
        </xdr:cNvPr>
        <xdr:cNvSpPr txBox="1"/>
      </xdr:nvSpPr>
      <xdr:spPr>
        <a:xfrm>
          <a:off x="4219575" y="5960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127000</xdr:rowOff>
    </xdr:from>
    <xdr:to>
      <xdr:col>20</xdr:col>
      <xdr:colOff>38100</xdr:colOff>
      <xdr:row>37</xdr:row>
      <xdr:rowOff>57150</xdr:rowOff>
    </xdr:to>
    <xdr:sp macro="" textlink="">
      <xdr:nvSpPr>
        <xdr:cNvPr id="74" name="楕円 73">
          <a:extLst>
            <a:ext uri="{FF2B5EF4-FFF2-40B4-BE49-F238E27FC236}">
              <a16:creationId xmlns:a16="http://schemas.microsoft.com/office/drawing/2014/main" id="{0B12777F-B1C2-4B64-9133-228422FF5474}"/>
            </a:ext>
          </a:extLst>
        </xdr:cNvPr>
        <xdr:cNvSpPr/>
      </xdr:nvSpPr>
      <xdr:spPr>
        <a:xfrm>
          <a:off x="3381375" y="595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6350</xdr:rowOff>
    </xdr:from>
    <xdr:to>
      <xdr:col>24</xdr:col>
      <xdr:colOff>63500</xdr:colOff>
      <xdr:row>37</xdr:row>
      <xdr:rowOff>31750</xdr:rowOff>
    </xdr:to>
    <xdr:cxnSp macro="">
      <xdr:nvCxnSpPr>
        <xdr:cNvPr id="75" name="直線コネクタ 74">
          <a:extLst>
            <a:ext uri="{FF2B5EF4-FFF2-40B4-BE49-F238E27FC236}">
              <a16:creationId xmlns:a16="http://schemas.microsoft.com/office/drawing/2014/main" id="{AD3B9F4B-7BE2-4817-A507-BF67E5F9B7EA}"/>
            </a:ext>
          </a:extLst>
        </xdr:cNvPr>
        <xdr:cNvCxnSpPr/>
      </xdr:nvCxnSpPr>
      <xdr:spPr>
        <a:xfrm>
          <a:off x="3429000" y="6000750"/>
          <a:ext cx="7524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6" name="楕円 75">
          <a:extLst>
            <a:ext uri="{FF2B5EF4-FFF2-40B4-BE49-F238E27FC236}">
              <a16:creationId xmlns:a16="http://schemas.microsoft.com/office/drawing/2014/main" id="{C8FFDDD0-FEB3-4CB0-BC6B-4FCC85E91DF1}"/>
            </a:ext>
          </a:extLst>
        </xdr:cNvPr>
        <xdr:cNvSpPr/>
      </xdr:nvSpPr>
      <xdr:spPr>
        <a:xfrm>
          <a:off x="2571750" y="5934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6350</xdr:rowOff>
    </xdr:to>
    <xdr:cxnSp macro="">
      <xdr:nvCxnSpPr>
        <xdr:cNvPr id="77" name="直線コネクタ 76">
          <a:extLst>
            <a:ext uri="{FF2B5EF4-FFF2-40B4-BE49-F238E27FC236}">
              <a16:creationId xmlns:a16="http://schemas.microsoft.com/office/drawing/2014/main" id="{39C18BF3-2B0D-427C-B901-D1F3C2884D28}"/>
            </a:ext>
          </a:extLst>
        </xdr:cNvPr>
        <xdr:cNvCxnSpPr/>
      </xdr:nvCxnSpPr>
      <xdr:spPr>
        <a:xfrm>
          <a:off x="2619375" y="598170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76200</xdr:rowOff>
    </xdr:from>
    <xdr:to>
      <xdr:col>10</xdr:col>
      <xdr:colOff>165100</xdr:colOff>
      <xdr:row>37</xdr:row>
      <xdr:rowOff>6350</xdr:rowOff>
    </xdr:to>
    <xdr:sp macro="" textlink="">
      <xdr:nvSpPr>
        <xdr:cNvPr id="78" name="楕円 77">
          <a:extLst>
            <a:ext uri="{FF2B5EF4-FFF2-40B4-BE49-F238E27FC236}">
              <a16:creationId xmlns:a16="http://schemas.microsoft.com/office/drawing/2014/main" id="{2D1A6DE1-1A6D-40ED-B316-F17FE869A93E}"/>
            </a:ext>
          </a:extLst>
        </xdr:cNvPr>
        <xdr:cNvSpPr/>
      </xdr:nvSpPr>
      <xdr:spPr>
        <a:xfrm>
          <a:off x="1781175" y="5905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127000</xdr:rowOff>
    </xdr:from>
    <xdr:to>
      <xdr:col>15</xdr:col>
      <xdr:colOff>50800</xdr:colOff>
      <xdr:row>36</xdr:row>
      <xdr:rowOff>152400</xdr:rowOff>
    </xdr:to>
    <xdr:cxnSp macro="">
      <xdr:nvCxnSpPr>
        <xdr:cNvPr id="79" name="直線コネクタ 78">
          <a:extLst>
            <a:ext uri="{FF2B5EF4-FFF2-40B4-BE49-F238E27FC236}">
              <a16:creationId xmlns:a16="http://schemas.microsoft.com/office/drawing/2014/main" id="{4A90EE23-1480-48F9-9787-4BCC5C58A313}"/>
            </a:ext>
          </a:extLst>
        </xdr:cNvPr>
        <xdr:cNvCxnSpPr/>
      </xdr:nvCxnSpPr>
      <xdr:spPr>
        <a:xfrm>
          <a:off x="1828800" y="5953125"/>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50800</xdr:rowOff>
    </xdr:from>
    <xdr:to>
      <xdr:col>6</xdr:col>
      <xdr:colOff>38100</xdr:colOff>
      <xdr:row>36</xdr:row>
      <xdr:rowOff>152400</xdr:rowOff>
    </xdr:to>
    <xdr:sp macro="" textlink="">
      <xdr:nvSpPr>
        <xdr:cNvPr id="80" name="楕円 79">
          <a:extLst>
            <a:ext uri="{FF2B5EF4-FFF2-40B4-BE49-F238E27FC236}">
              <a16:creationId xmlns:a16="http://schemas.microsoft.com/office/drawing/2014/main" id="{31931B32-10BD-4418-8604-E3892F7107CC}"/>
            </a:ext>
          </a:extLst>
        </xdr:cNvPr>
        <xdr:cNvSpPr/>
      </xdr:nvSpPr>
      <xdr:spPr>
        <a:xfrm>
          <a:off x="981075" y="5876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101600</xdr:rowOff>
    </xdr:from>
    <xdr:to>
      <xdr:col>10</xdr:col>
      <xdr:colOff>114300</xdr:colOff>
      <xdr:row>36</xdr:row>
      <xdr:rowOff>127000</xdr:rowOff>
    </xdr:to>
    <xdr:cxnSp macro="">
      <xdr:nvCxnSpPr>
        <xdr:cNvPr id="81" name="直線コネクタ 80">
          <a:extLst>
            <a:ext uri="{FF2B5EF4-FFF2-40B4-BE49-F238E27FC236}">
              <a16:creationId xmlns:a16="http://schemas.microsoft.com/office/drawing/2014/main" id="{27728AC7-A09D-4CE0-8D4F-0F68D9394167}"/>
            </a:ext>
          </a:extLst>
        </xdr:cNvPr>
        <xdr:cNvCxnSpPr/>
      </xdr:nvCxnSpPr>
      <xdr:spPr>
        <a:xfrm>
          <a:off x="1028700" y="593407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8890</xdr:rowOff>
    </xdr:from>
    <xdr:ext cx="405130" cy="258445"/>
    <xdr:sp macro="" textlink="">
      <xdr:nvSpPr>
        <xdr:cNvPr id="82" name="n_1aveValue【図書館】&#10;有形固定資産減価償却率">
          <a:extLst>
            <a:ext uri="{FF2B5EF4-FFF2-40B4-BE49-F238E27FC236}">
              <a16:creationId xmlns:a16="http://schemas.microsoft.com/office/drawing/2014/main" id="{18E1B848-8374-4498-A599-CF0D939CBCDE}"/>
            </a:ext>
          </a:extLst>
        </xdr:cNvPr>
        <xdr:cNvSpPr txBox="1"/>
      </xdr:nvSpPr>
      <xdr:spPr>
        <a:xfrm>
          <a:off x="3239135" y="5679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160020</xdr:rowOff>
    </xdr:from>
    <xdr:ext cx="404495" cy="259080"/>
    <xdr:sp macro="" textlink="">
      <xdr:nvSpPr>
        <xdr:cNvPr id="83" name="n_2aveValue【図書館】&#10;有形固定資産減価償却率">
          <a:extLst>
            <a:ext uri="{FF2B5EF4-FFF2-40B4-BE49-F238E27FC236}">
              <a16:creationId xmlns:a16="http://schemas.microsoft.com/office/drawing/2014/main" id="{2E27DAC4-8D42-449A-AFFD-17543B5D4A49}"/>
            </a:ext>
          </a:extLst>
        </xdr:cNvPr>
        <xdr:cNvSpPr txBox="1"/>
      </xdr:nvSpPr>
      <xdr:spPr>
        <a:xfrm>
          <a:off x="2439035" y="5668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143510</xdr:rowOff>
    </xdr:from>
    <xdr:ext cx="404495" cy="258445"/>
    <xdr:sp macro="" textlink="">
      <xdr:nvSpPr>
        <xdr:cNvPr id="84" name="n_3aveValue【図書館】&#10;有形固定資産減価償却率">
          <a:extLst>
            <a:ext uri="{FF2B5EF4-FFF2-40B4-BE49-F238E27FC236}">
              <a16:creationId xmlns:a16="http://schemas.microsoft.com/office/drawing/2014/main" id="{7B7B6F4D-69C8-49D8-8417-4F0AE97D524B}"/>
            </a:ext>
          </a:extLst>
        </xdr:cNvPr>
        <xdr:cNvSpPr txBox="1"/>
      </xdr:nvSpPr>
      <xdr:spPr>
        <a:xfrm>
          <a:off x="1648460" y="5645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137160</xdr:rowOff>
    </xdr:from>
    <xdr:ext cx="404495" cy="259080"/>
    <xdr:sp macro="" textlink="">
      <xdr:nvSpPr>
        <xdr:cNvPr id="85" name="n_4aveValue【図書館】&#10;有形固定資産減価償却率">
          <a:extLst>
            <a:ext uri="{FF2B5EF4-FFF2-40B4-BE49-F238E27FC236}">
              <a16:creationId xmlns:a16="http://schemas.microsoft.com/office/drawing/2014/main" id="{62F72D11-8779-4FD2-9922-0F12FF4F87DD}"/>
            </a:ext>
          </a:extLst>
        </xdr:cNvPr>
        <xdr:cNvSpPr txBox="1"/>
      </xdr:nvSpPr>
      <xdr:spPr>
        <a:xfrm>
          <a:off x="848360" y="5645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48260</xdr:rowOff>
    </xdr:from>
    <xdr:ext cx="405130" cy="259080"/>
    <xdr:sp macro="" textlink="">
      <xdr:nvSpPr>
        <xdr:cNvPr id="86" name="n_1mainValue【図書館】&#10;有形固定資産減価償却率">
          <a:extLst>
            <a:ext uri="{FF2B5EF4-FFF2-40B4-BE49-F238E27FC236}">
              <a16:creationId xmlns:a16="http://schemas.microsoft.com/office/drawing/2014/main" id="{5C230412-1E47-45D4-9FC2-373CEA301202}"/>
            </a:ext>
          </a:extLst>
        </xdr:cNvPr>
        <xdr:cNvSpPr txBox="1"/>
      </xdr:nvSpPr>
      <xdr:spPr>
        <a:xfrm>
          <a:off x="3239135" y="603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22860</xdr:rowOff>
    </xdr:from>
    <xdr:ext cx="404495" cy="259080"/>
    <xdr:sp macro="" textlink="">
      <xdr:nvSpPr>
        <xdr:cNvPr id="87" name="n_2mainValue【図書館】&#10;有形固定資産減価償却率">
          <a:extLst>
            <a:ext uri="{FF2B5EF4-FFF2-40B4-BE49-F238E27FC236}">
              <a16:creationId xmlns:a16="http://schemas.microsoft.com/office/drawing/2014/main" id="{C0CD9727-4CB0-42BB-B967-5677DA93FE73}"/>
            </a:ext>
          </a:extLst>
        </xdr:cNvPr>
        <xdr:cNvSpPr txBox="1"/>
      </xdr:nvSpPr>
      <xdr:spPr>
        <a:xfrm>
          <a:off x="2439035" y="6017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168910</xdr:rowOff>
    </xdr:from>
    <xdr:ext cx="404495" cy="258445"/>
    <xdr:sp macro="" textlink="">
      <xdr:nvSpPr>
        <xdr:cNvPr id="88" name="n_3mainValue【図書館】&#10;有形固定資産減価償却率">
          <a:extLst>
            <a:ext uri="{FF2B5EF4-FFF2-40B4-BE49-F238E27FC236}">
              <a16:creationId xmlns:a16="http://schemas.microsoft.com/office/drawing/2014/main" id="{12A30B2F-6715-4DDF-8C94-EF381E5D0F60}"/>
            </a:ext>
          </a:extLst>
        </xdr:cNvPr>
        <xdr:cNvSpPr txBox="1"/>
      </xdr:nvSpPr>
      <xdr:spPr>
        <a:xfrm>
          <a:off x="1648460" y="5988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143510</xdr:rowOff>
    </xdr:from>
    <xdr:ext cx="404495" cy="258445"/>
    <xdr:sp macro="" textlink="">
      <xdr:nvSpPr>
        <xdr:cNvPr id="89" name="n_4mainValue【図書館】&#10;有形固定資産減価償却率">
          <a:extLst>
            <a:ext uri="{FF2B5EF4-FFF2-40B4-BE49-F238E27FC236}">
              <a16:creationId xmlns:a16="http://schemas.microsoft.com/office/drawing/2014/main" id="{A7228F06-D9FB-4819-B27E-876548A735CE}"/>
            </a:ext>
          </a:extLst>
        </xdr:cNvPr>
        <xdr:cNvSpPr txBox="1"/>
      </xdr:nvSpPr>
      <xdr:spPr>
        <a:xfrm>
          <a:off x="848360" y="5969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7CB500E7-18FC-4449-B84B-7F72587C97C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8A57784F-474B-4734-8EA1-3EC01753E043}"/>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4B73B0B-34A2-4479-8131-3A16F27E9515}"/>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0AE6D97-BCE6-4925-8166-57FC1017EE7A}"/>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A2B7EEB8-CF79-4902-AA7C-EA855267FC10}"/>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7B76DB9F-EC99-4D50-81B1-13C15E485105}"/>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456AEBD-DDBA-4992-B30B-09DB1A1F5C53}"/>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948FB71F-EDD6-46EF-A30A-F60F89190A95}"/>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8" name="テキスト ボックス 97">
          <a:extLst>
            <a:ext uri="{FF2B5EF4-FFF2-40B4-BE49-F238E27FC236}">
              <a16:creationId xmlns:a16="http://schemas.microsoft.com/office/drawing/2014/main" id="{FD96B66B-6C3D-4E22-901D-F9633080A165}"/>
            </a:ext>
          </a:extLst>
        </xdr:cNvPr>
        <xdr:cNvSpPr txBox="1"/>
      </xdr:nvSpPr>
      <xdr:spPr>
        <a:xfrm>
          <a:off x="5915025"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533EA748-7AFB-4A03-8742-7B973789E622}"/>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5435C81D-55C5-44C6-93A0-27447388A584}"/>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1" name="テキスト ボックス 100">
          <a:extLst>
            <a:ext uri="{FF2B5EF4-FFF2-40B4-BE49-F238E27FC236}">
              <a16:creationId xmlns:a16="http://schemas.microsoft.com/office/drawing/2014/main" id="{529AA90D-D56A-428E-9F83-F9CB404A9FFC}"/>
            </a:ext>
          </a:extLst>
        </xdr:cNvPr>
        <xdr:cNvSpPr txBox="1"/>
      </xdr:nvSpPr>
      <xdr:spPr>
        <a:xfrm>
          <a:off x="5527040"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931B4AEC-FD00-460E-81BB-40794612197C}"/>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3" name="テキスト ボックス 102">
          <a:extLst>
            <a:ext uri="{FF2B5EF4-FFF2-40B4-BE49-F238E27FC236}">
              <a16:creationId xmlns:a16="http://schemas.microsoft.com/office/drawing/2014/main" id="{D6A8A9C9-B6B5-475C-B131-053BE3F1AD15}"/>
            </a:ext>
          </a:extLst>
        </xdr:cNvPr>
        <xdr:cNvSpPr txBox="1"/>
      </xdr:nvSpPr>
      <xdr:spPr>
        <a:xfrm>
          <a:off x="5527040" y="6341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5A6DC67-54FD-428C-8238-3C9925436A0F}"/>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5" name="テキスト ボックス 104">
          <a:extLst>
            <a:ext uri="{FF2B5EF4-FFF2-40B4-BE49-F238E27FC236}">
              <a16:creationId xmlns:a16="http://schemas.microsoft.com/office/drawing/2014/main" id="{F346B8BC-3D7C-4A4D-BFA8-2CF7179DC60E}"/>
            </a:ext>
          </a:extLst>
        </xdr:cNvPr>
        <xdr:cNvSpPr txBox="1"/>
      </xdr:nvSpPr>
      <xdr:spPr>
        <a:xfrm>
          <a:off x="5527040"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839CD695-96C6-4C27-B3C0-25A7F0EEC4A6}"/>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7" name="テキスト ボックス 106">
          <a:extLst>
            <a:ext uri="{FF2B5EF4-FFF2-40B4-BE49-F238E27FC236}">
              <a16:creationId xmlns:a16="http://schemas.microsoft.com/office/drawing/2014/main" id="{11BA2DC8-90A9-4B1D-A3B6-8B07DD7FB3FB}"/>
            </a:ext>
          </a:extLst>
        </xdr:cNvPr>
        <xdr:cNvSpPr txBox="1"/>
      </xdr:nvSpPr>
      <xdr:spPr>
        <a:xfrm>
          <a:off x="5527040" y="562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971F92C9-4CBF-4297-8109-02283834FEC7}"/>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9" name="テキスト ボックス 108">
          <a:extLst>
            <a:ext uri="{FF2B5EF4-FFF2-40B4-BE49-F238E27FC236}">
              <a16:creationId xmlns:a16="http://schemas.microsoft.com/office/drawing/2014/main" id="{22BE34BC-7643-496A-83DA-1113DDDFBEBB}"/>
            </a:ext>
          </a:extLst>
        </xdr:cNvPr>
        <xdr:cNvSpPr txBox="1"/>
      </xdr:nvSpPr>
      <xdr:spPr>
        <a:xfrm>
          <a:off x="5527040" y="5264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2E931C1-1489-4DC2-841D-91D088E7B0F1}"/>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1" name="テキスト ボックス 110">
          <a:extLst>
            <a:ext uri="{FF2B5EF4-FFF2-40B4-BE49-F238E27FC236}">
              <a16:creationId xmlns:a16="http://schemas.microsoft.com/office/drawing/2014/main" id="{EC919489-F41E-479A-B801-D848857A2AF6}"/>
            </a:ext>
          </a:extLst>
        </xdr:cNvPr>
        <xdr:cNvSpPr txBox="1"/>
      </xdr:nvSpPr>
      <xdr:spPr>
        <a:xfrm>
          <a:off x="5527040"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637615D-8CFD-41CC-AAFA-196E75E67499}"/>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B83AA1A5-E66D-480C-8BE7-5DA7D98BA8A2}"/>
            </a:ext>
          </a:extLst>
        </xdr:cNvPr>
        <xdr:cNvCxnSpPr/>
      </xdr:nvCxnSpPr>
      <xdr:spPr>
        <a:xfrm flipV="1">
          <a:off x="9429115" y="553656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8445"/>
    <xdr:sp macro="" textlink="">
      <xdr:nvSpPr>
        <xdr:cNvPr id="114" name="【図書館】&#10;一人当たり面積最小値テキスト">
          <a:extLst>
            <a:ext uri="{FF2B5EF4-FFF2-40B4-BE49-F238E27FC236}">
              <a16:creationId xmlns:a16="http://schemas.microsoft.com/office/drawing/2014/main" id="{A0F4B047-8044-4E01-AC9F-EF816EF343C8}"/>
            </a:ext>
          </a:extLst>
        </xdr:cNvPr>
        <xdr:cNvSpPr txBox="1"/>
      </xdr:nvSpPr>
      <xdr:spPr>
        <a:xfrm>
          <a:off x="9467850" y="681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8B150A31-5FCE-4239-B12E-AFACBE7C554E}"/>
            </a:ext>
          </a:extLst>
        </xdr:cNvPr>
        <xdr:cNvCxnSpPr/>
      </xdr:nvCxnSpPr>
      <xdr:spPr>
        <a:xfrm>
          <a:off x="9363075" y="68078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152400</xdr:rowOff>
    </xdr:from>
    <xdr:ext cx="469900" cy="259080"/>
    <xdr:sp macro="" textlink="">
      <xdr:nvSpPr>
        <xdr:cNvPr id="116" name="【図書館】&#10;一人当たり面積最大値テキスト">
          <a:extLst>
            <a:ext uri="{FF2B5EF4-FFF2-40B4-BE49-F238E27FC236}">
              <a16:creationId xmlns:a16="http://schemas.microsoft.com/office/drawing/2014/main" id="{342B33F1-AA5E-4BA7-86A0-FE8D1DBEB00F}"/>
            </a:ext>
          </a:extLst>
        </xdr:cNvPr>
        <xdr:cNvSpPr txBox="1"/>
      </xdr:nvSpPr>
      <xdr:spPr>
        <a:xfrm>
          <a:off x="9467850" y="533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4F0D48C1-98A2-44A1-958E-C2EA25080FD0}"/>
            </a:ext>
          </a:extLst>
        </xdr:cNvPr>
        <xdr:cNvCxnSpPr/>
      </xdr:nvCxnSpPr>
      <xdr:spPr>
        <a:xfrm>
          <a:off x="9363075" y="55365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82550</xdr:rowOff>
    </xdr:from>
    <xdr:ext cx="469900" cy="259080"/>
    <xdr:sp macro="" textlink="">
      <xdr:nvSpPr>
        <xdr:cNvPr id="118" name="【図書館】&#10;一人当たり面積平均値テキスト">
          <a:extLst>
            <a:ext uri="{FF2B5EF4-FFF2-40B4-BE49-F238E27FC236}">
              <a16:creationId xmlns:a16="http://schemas.microsoft.com/office/drawing/2014/main" id="{5D509023-C5D4-4767-A659-9E1D21380CDA}"/>
            </a:ext>
          </a:extLst>
        </xdr:cNvPr>
        <xdr:cNvSpPr txBox="1"/>
      </xdr:nvSpPr>
      <xdr:spPr>
        <a:xfrm>
          <a:off x="9467850" y="6400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BA7C2994-BDF1-45B4-9BF1-DC52679D4900}"/>
            </a:ext>
          </a:extLst>
        </xdr:cNvPr>
        <xdr:cNvSpPr/>
      </xdr:nvSpPr>
      <xdr:spPr>
        <a:xfrm>
          <a:off x="9401175" y="653669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E580E54C-F582-43A3-AC63-12566BFE2710}"/>
            </a:ext>
          </a:extLst>
        </xdr:cNvPr>
        <xdr:cNvSpPr/>
      </xdr:nvSpPr>
      <xdr:spPr>
        <a:xfrm>
          <a:off x="8639175" y="6541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F8F4D483-2CFE-4651-8801-F3704B32D161}"/>
            </a:ext>
          </a:extLst>
        </xdr:cNvPr>
        <xdr:cNvSpPr/>
      </xdr:nvSpPr>
      <xdr:spPr>
        <a:xfrm>
          <a:off x="7839075" y="65519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53C44B3E-E56E-4CF3-B649-6F4EDB521A8E}"/>
            </a:ext>
          </a:extLst>
        </xdr:cNvPr>
        <xdr:cNvSpPr/>
      </xdr:nvSpPr>
      <xdr:spPr>
        <a:xfrm>
          <a:off x="7029450" y="6555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9F029231-1BDD-4483-B1CB-D765836D1536}"/>
            </a:ext>
          </a:extLst>
        </xdr:cNvPr>
        <xdr:cNvSpPr/>
      </xdr:nvSpPr>
      <xdr:spPr>
        <a:xfrm>
          <a:off x="6238875" y="6560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D0E422E7-9595-42D8-8921-C1CF3A977294}"/>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A8D255AF-943E-4CC4-B277-F5798AD58035}"/>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13EBCC62-1197-4F5B-98AF-2986208DF8EB}"/>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226127FB-3D9D-4C26-A96A-554AFF8A4F06}"/>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332D5C72-C939-4112-8575-E41742D406D3}"/>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9" name="楕円 128">
          <a:extLst>
            <a:ext uri="{FF2B5EF4-FFF2-40B4-BE49-F238E27FC236}">
              <a16:creationId xmlns:a16="http://schemas.microsoft.com/office/drawing/2014/main" id="{03B8BE01-6AC6-4C55-A288-792AE5AD324F}"/>
            </a:ext>
          </a:extLst>
        </xdr:cNvPr>
        <xdr:cNvSpPr/>
      </xdr:nvSpPr>
      <xdr:spPr>
        <a:xfrm>
          <a:off x="9401175" y="6705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149860</xdr:rowOff>
    </xdr:from>
    <xdr:ext cx="469900" cy="259080"/>
    <xdr:sp macro="" textlink="">
      <xdr:nvSpPr>
        <xdr:cNvPr id="130" name="【図書館】&#10;一人当たり面積該当値テキスト">
          <a:extLst>
            <a:ext uri="{FF2B5EF4-FFF2-40B4-BE49-F238E27FC236}">
              <a16:creationId xmlns:a16="http://schemas.microsoft.com/office/drawing/2014/main" id="{91DAB5BC-6615-478C-861B-CDCCD9B79E8A}"/>
            </a:ext>
          </a:extLst>
        </xdr:cNvPr>
        <xdr:cNvSpPr txBox="1"/>
      </xdr:nvSpPr>
      <xdr:spPr>
        <a:xfrm>
          <a:off x="9467850" y="6626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1" name="楕円 130">
          <a:extLst>
            <a:ext uri="{FF2B5EF4-FFF2-40B4-BE49-F238E27FC236}">
              <a16:creationId xmlns:a16="http://schemas.microsoft.com/office/drawing/2014/main" id="{75A58FF4-12F2-43BA-AA76-AAE676D9358B}"/>
            </a:ext>
          </a:extLst>
        </xdr:cNvPr>
        <xdr:cNvSpPr/>
      </xdr:nvSpPr>
      <xdr:spPr>
        <a:xfrm>
          <a:off x="8639175" y="6705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32" name="直線コネクタ 131">
          <a:extLst>
            <a:ext uri="{FF2B5EF4-FFF2-40B4-BE49-F238E27FC236}">
              <a16:creationId xmlns:a16="http://schemas.microsoft.com/office/drawing/2014/main" id="{AEB6B634-6EF7-4153-8158-DA8C302BE287}"/>
            </a:ext>
          </a:extLst>
        </xdr:cNvPr>
        <xdr:cNvCxnSpPr/>
      </xdr:nvCxnSpPr>
      <xdr:spPr>
        <a:xfrm>
          <a:off x="8686800" y="675322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3" name="楕円 132">
          <a:extLst>
            <a:ext uri="{FF2B5EF4-FFF2-40B4-BE49-F238E27FC236}">
              <a16:creationId xmlns:a16="http://schemas.microsoft.com/office/drawing/2014/main" id="{8238B479-C4FB-4735-A5B6-914802A717B2}"/>
            </a:ext>
          </a:extLst>
        </xdr:cNvPr>
        <xdr:cNvSpPr/>
      </xdr:nvSpPr>
      <xdr:spPr>
        <a:xfrm>
          <a:off x="7839075" y="6703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118110</xdr:rowOff>
    </xdr:to>
    <xdr:cxnSp macro="">
      <xdr:nvCxnSpPr>
        <xdr:cNvPr id="134" name="直線コネクタ 133">
          <a:extLst>
            <a:ext uri="{FF2B5EF4-FFF2-40B4-BE49-F238E27FC236}">
              <a16:creationId xmlns:a16="http://schemas.microsoft.com/office/drawing/2014/main" id="{31657018-5B1C-4590-8A3B-D4AE3E535242}"/>
            </a:ext>
          </a:extLst>
        </xdr:cNvPr>
        <xdr:cNvCxnSpPr/>
      </xdr:nvCxnSpPr>
      <xdr:spPr>
        <a:xfrm flipV="1">
          <a:off x="7886700" y="675322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5" name="楕円 134">
          <a:extLst>
            <a:ext uri="{FF2B5EF4-FFF2-40B4-BE49-F238E27FC236}">
              <a16:creationId xmlns:a16="http://schemas.microsoft.com/office/drawing/2014/main" id="{ABB706ED-FE01-4AC2-9D7C-C6BF6DBA7C79}"/>
            </a:ext>
          </a:extLst>
        </xdr:cNvPr>
        <xdr:cNvSpPr/>
      </xdr:nvSpPr>
      <xdr:spPr>
        <a:xfrm>
          <a:off x="7029450" y="6703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118110</xdr:rowOff>
    </xdr:to>
    <xdr:cxnSp macro="">
      <xdr:nvCxnSpPr>
        <xdr:cNvPr id="136" name="直線コネクタ 135">
          <a:extLst>
            <a:ext uri="{FF2B5EF4-FFF2-40B4-BE49-F238E27FC236}">
              <a16:creationId xmlns:a16="http://schemas.microsoft.com/office/drawing/2014/main" id="{566FF0C3-2DC1-4A1B-87E8-EB73A29BD5AD}"/>
            </a:ext>
          </a:extLst>
        </xdr:cNvPr>
        <xdr:cNvCxnSpPr/>
      </xdr:nvCxnSpPr>
      <xdr:spPr>
        <a:xfrm>
          <a:off x="7077075" y="67602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7" name="楕円 136">
          <a:extLst>
            <a:ext uri="{FF2B5EF4-FFF2-40B4-BE49-F238E27FC236}">
              <a16:creationId xmlns:a16="http://schemas.microsoft.com/office/drawing/2014/main" id="{B92C06FE-5D01-4076-8BFF-7D6B2274F895}"/>
            </a:ext>
          </a:extLst>
        </xdr:cNvPr>
        <xdr:cNvSpPr/>
      </xdr:nvSpPr>
      <xdr:spPr>
        <a:xfrm>
          <a:off x="6238875" y="6703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118110</xdr:rowOff>
    </xdr:from>
    <xdr:to>
      <xdr:col>41</xdr:col>
      <xdr:colOff>50800</xdr:colOff>
      <xdr:row>41</xdr:row>
      <xdr:rowOff>118110</xdr:rowOff>
    </xdr:to>
    <xdr:cxnSp macro="">
      <xdr:nvCxnSpPr>
        <xdr:cNvPr id="138" name="直線コネクタ 137">
          <a:extLst>
            <a:ext uri="{FF2B5EF4-FFF2-40B4-BE49-F238E27FC236}">
              <a16:creationId xmlns:a16="http://schemas.microsoft.com/office/drawing/2014/main" id="{202FB8C8-9CDE-4BDB-89A4-5A5AAC3D2CA4}"/>
            </a:ext>
          </a:extLst>
        </xdr:cNvPr>
        <xdr:cNvCxnSpPr/>
      </xdr:nvCxnSpPr>
      <xdr:spPr>
        <a:xfrm>
          <a:off x="6286500" y="676021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13970</xdr:rowOff>
    </xdr:from>
    <xdr:ext cx="469900" cy="259080"/>
    <xdr:sp macro="" textlink="">
      <xdr:nvSpPr>
        <xdr:cNvPr id="139" name="n_1aveValue【図書館】&#10;一人当たり面積">
          <a:extLst>
            <a:ext uri="{FF2B5EF4-FFF2-40B4-BE49-F238E27FC236}">
              <a16:creationId xmlns:a16="http://schemas.microsoft.com/office/drawing/2014/main" id="{0BD515E7-47F0-4C53-ABE6-7A278B13B3BC}"/>
            </a:ext>
          </a:extLst>
        </xdr:cNvPr>
        <xdr:cNvSpPr txBox="1"/>
      </xdr:nvSpPr>
      <xdr:spPr>
        <a:xfrm>
          <a:off x="8458200" y="6325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21590</xdr:rowOff>
    </xdr:from>
    <xdr:ext cx="469265" cy="259080"/>
    <xdr:sp macro="" textlink="">
      <xdr:nvSpPr>
        <xdr:cNvPr id="140" name="n_2aveValue【図書館】&#10;一人当たり面積">
          <a:extLst>
            <a:ext uri="{FF2B5EF4-FFF2-40B4-BE49-F238E27FC236}">
              <a16:creationId xmlns:a16="http://schemas.microsoft.com/office/drawing/2014/main" id="{5ED72468-7570-4756-8509-36357767FD67}"/>
            </a:ext>
          </a:extLst>
        </xdr:cNvPr>
        <xdr:cNvSpPr txBox="1"/>
      </xdr:nvSpPr>
      <xdr:spPr>
        <a:xfrm>
          <a:off x="7677150" y="6336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25400</xdr:rowOff>
    </xdr:from>
    <xdr:ext cx="469265" cy="259080"/>
    <xdr:sp macro="" textlink="">
      <xdr:nvSpPr>
        <xdr:cNvPr id="141" name="n_3aveValue【図書館】&#10;一人当たり面積">
          <a:extLst>
            <a:ext uri="{FF2B5EF4-FFF2-40B4-BE49-F238E27FC236}">
              <a16:creationId xmlns:a16="http://schemas.microsoft.com/office/drawing/2014/main" id="{88193607-70CF-4548-9CA4-DB3F50CF64E5}"/>
            </a:ext>
          </a:extLst>
        </xdr:cNvPr>
        <xdr:cNvSpPr txBox="1"/>
      </xdr:nvSpPr>
      <xdr:spPr>
        <a:xfrm>
          <a:off x="6867525" y="6343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33020</xdr:rowOff>
    </xdr:from>
    <xdr:ext cx="469265" cy="259080"/>
    <xdr:sp macro="" textlink="">
      <xdr:nvSpPr>
        <xdr:cNvPr id="142" name="n_4aveValue【図書館】&#10;一人当たり面積">
          <a:extLst>
            <a:ext uri="{FF2B5EF4-FFF2-40B4-BE49-F238E27FC236}">
              <a16:creationId xmlns:a16="http://schemas.microsoft.com/office/drawing/2014/main" id="{45A57E89-CDA3-418B-86AD-67549EC7636E}"/>
            </a:ext>
          </a:extLst>
        </xdr:cNvPr>
        <xdr:cNvSpPr txBox="1"/>
      </xdr:nvSpPr>
      <xdr:spPr>
        <a:xfrm>
          <a:off x="6067425" y="6344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156210</xdr:rowOff>
    </xdr:from>
    <xdr:ext cx="469900" cy="258445"/>
    <xdr:sp macro="" textlink="">
      <xdr:nvSpPr>
        <xdr:cNvPr id="143" name="n_1mainValue【図書館】&#10;一人当たり面積">
          <a:extLst>
            <a:ext uri="{FF2B5EF4-FFF2-40B4-BE49-F238E27FC236}">
              <a16:creationId xmlns:a16="http://schemas.microsoft.com/office/drawing/2014/main" id="{2751ED07-49F7-4817-9163-F74E7CE7D138}"/>
            </a:ext>
          </a:extLst>
        </xdr:cNvPr>
        <xdr:cNvSpPr txBox="1"/>
      </xdr:nvSpPr>
      <xdr:spPr>
        <a:xfrm>
          <a:off x="8458200" y="6798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160020</xdr:rowOff>
    </xdr:from>
    <xdr:ext cx="469265" cy="259080"/>
    <xdr:sp macro="" textlink="">
      <xdr:nvSpPr>
        <xdr:cNvPr id="144" name="n_2mainValue【図書館】&#10;一人当たり面積">
          <a:extLst>
            <a:ext uri="{FF2B5EF4-FFF2-40B4-BE49-F238E27FC236}">
              <a16:creationId xmlns:a16="http://schemas.microsoft.com/office/drawing/2014/main" id="{69CAD326-C5A4-471B-9578-1C9B8C1DEB9C}"/>
            </a:ext>
          </a:extLst>
        </xdr:cNvPr>
        <xdr:cNvSpPr txBox="1"/>
      </xdr:nvSpPr>
      <xdr:spPr>
        <a:xfrm>
          <a:off x="76771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160020</xdr:rowOff>
    </xdr:from>
    <xdr:ext cx="469265" cy="259080"/>
    <xdr:sp macro="" textlink="">
      <xdr:nvSpPr>
        <xdr:cNvPr id="145" name="n_3mainValue【図書館】&#10;一人当たり面積">
          <a:extLst>
            <a:ext uri="{FF2B5EF4-FFF2-40B4-BE49-F238E27FC236}">
              <a16:creationId xmlns:a16="http://schemas.microsoft.com/office/drawing/2014/main" id="{4E053927-65FA-4942-AF61-206A753DA34B}"/>
            </a:ext>
          </a:extLst>
        </xdr:cNvPr>
        <xdr:cNvSpPr txBox="1"/>
      </xdr:nvSpPr>
      <xdr:spPr>
        <a:xfrm>
          <a:off x="6867525"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160020</xdr:rowOff>
    </xdr:from>
    <xdr:ext cx="469265" cy="259080"/>
    <xdr:sp macro="" textlink="">
      <xdr:nvSpPr>
        <xdr:cNvPr id="146" name="n_4mainValue【図書館】&#10;一人当たり面積">
          <a:extLst>
            <a:ext uri="{FF2B5EF4-FFF2-40B4-BE49-F238E27FC236}">
              <a16:creationId xmlns:a16="http://schemas.microsoft.com/office/drawing/2014/main" id="{41A14CE5-ABF5-4597-8C7F-82497559EB85}"/>
            </a:ext>
          </a:extLst>
        </xdr:cNvPr>
        <xdr:cNvSpPr txBox="1"/>
      </xdr:nvSpPr>
      <xdr:spPr>
        <a:xfrm>
          <a:off x="6067425"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628F037-190F-42E8-B1A9-1E959DB1B6C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1BC9778-E493-4501-BA30-EF13A965CF2B}"/>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D3A3FC5-62D8-450A-9C63-85F55FF4AEB8}"/>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AAAF40B-B96B-4300-B942-C0290994A88B}"/>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2D0A05D-07D5-4CF2-B735-AA40E9C3AF60}"/>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08336B8-3802-402F-95A9-D461D4638018}"/>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8F2D033-0857-4470-97DA-A5C7749F36F5}"/>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F8F8DA2-B30E-44D5-B90A-AD10AAEDB2DF}"/>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5" name="テキスト ボックス 154">
          <a:extLst>
            <a:ext uri="{FF2B5EF4-FFF2-40B4-BE49-F238E27FC236}">
              <a16:creationId xmlns:a16="http://schemas.microsoft.com/office/drawing/2014/main" id="{161BB398-7AAB-4C91-A401-6AC2FD1ABF8F}"/>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FB831F5-B65F-47EE-8ED7-481F36E91571}"/>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7" name="テキスト ボックス 156">
          <a:extLst>
            <a:ext uri="{FF2B5EF4-FFF2-40B4-BE49-F238E27FC236}">
              <a16:creationId xmlns:a16="http://schemas.microsoft.com/office/drawing/2014/main" id="{47A257A7-BAC4-4FF5-BF43-9AC2958996EE}"/>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9515D77-C3A5-4265-83C8-DEFF6076A12A}"/>
            </a:ext>
          </a:extLst>
        </xdr:cNvPr>
        <xdr:cNvCxnSpPr/>
      </xdr:nvCxnSpPr>
      <xdr:spPr>
        <a:xfrm>
          <a:off x="6858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59" name="テキスト ボックス 158">
          <a:extLst>
            <a:ext uri="{FF2B5EF4-FFF2-40B4-BE49-F238E27FC236}">
              <a16:creationId xmlns:a16="http://schemas.microsoft.com/office/drawing/2014/main" id="{5C3B1728-4FF8-4407-9F3A-AEC11B4E992C}"/>
            </a:ext>
          </a:extLst>
        </xdr:cNvPr>
        <xdr:cNvSpPr txBox="1"/>
      </xdr:nvSpPr>
      <xdr:spPr>
        <a:xfrm>
          <a:off x="2787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1BE94C7-3D3E-4878-A662-B1A98C357772}"/>
            </a:ext>
          </a:extLst>
        </xdr:cNvPr>
        <xdr:cNvCxnSpPr/>
      </xdr:nvCxnSpPr>
      <xdr:spPr>
        <a:xfrm>
          <a:off x="6858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DE223D2A-8CA7-4148-B5BC-D25205FD69DE}"/>
            </a:ext>
          </a:extLst>
        </xdr:cNvPr>
        <xdr:cNvSpPr txBox="1"/>
      </xdr:nvSpPr>
      <xdr:spPr>
        <a:xfrm>
          <a:off x="339725"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8F0410B-5D98-4D7D-9505-D161C3DE4D5D}"/>
            </a:ext>
          </a:extLst>
        </xdr:cNvPr>
        <xdr:cNvCxnSpPr/>
      </xdr:nvCxnSpPr>
      <xdr:spPr>
        <a:xfrm>
          <a:off x="6858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3" name="テキスト ボックス 162">
          <a:extLst>
            <a:ext uri="{FF2B5EF4-FFF2-40B4-BE49-F238E27FC236}">
              <a16:creationId xmlns:a16="http://schemas.microsoft.com/office/drawing/2014/main" id="{B25CE894-8C04-4A7B-80D0-AAD4BBFC9D5A}"/>
            </a:ext>
          </a:extLst>
        </xdr:cNvPr>
        <xdr:cNvSpPr txBox="1"/>
      </xdr:nvSpPr>
      <xdr:spPr>
        <a:xfrm>
          <a:off x="339725"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7A7A9F3-6EC8-4064-8430-CD3B32FFA935}"/>
            </a:ext>
          </a:extLst>
        </xdr:cNvPr>
        <xdr:cNvCxnSpPr/>
      </xdr:nvCxnSpPr>
      <xdr:spPr>
        <a:xfrm>
          <a:off x="6858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3AB8C6D4-7FE5-4081-9676-13B60CEA1200}"/>
            </a:ext>
          </a:extLst>
        </xdr:cNvPr>
        <xdr:cNvSpPr txBox="1"/>
      </xdr:nvSpPr>
      <xdr:spPr>
        <a:xfrm>
          <a:off x="339725"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E1EF180-3CD0-458C-9F64-BF5C855C6893}"/>
            </a:ext>
          </a:extLst>
        </xdr:cNvPr>
        <xdr:cNvCxnSpPr/>
      </xdr:nvCxnSpPr>
      <xdr:spPr>
        <a:xfrm>
          <a:off x="6858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a:extLst>
            <a:ext uri="{FF2B5EF4-FFF2-40B4-BE49-F238E27FC236}">
              <a16:creationId xmlns:a16="http://schemas.microsoft.com/office/drawing/2014/main" id="{6C5867AB-F222-424B-8CA3-DE18EEFA5D97}"/>
            </a:ext>
          </a:extLst>
        </xdr:cNvPr>
        <xdr:cNvSpPr txBox="1"/>
      </xdr:nvSpPr>
      <xdr:spPr>
        <a:xfrm>
          <a:off x="339725"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EB36879-9765-46E0-9803-2D44AC8C2A35}"/>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69" name="テキスト ボックス 168">
          <a:extLst>
            <a:ext uri="{FF2B5EF4-FFF2-40B4-BE49-F238E27FC236}">
              <a16:creationId xmlns:a16="http://schemas.microsoft.com/office/drawing/2014/main" id="{C9FE1FFC-1E47-4E3C-95D3-2E4D23C3C866}"/>
            </a:ext>
          </a:extLst>
        </xdr:cNvPr>
        <xdr:cNvSpPr txBox="1"/>
      </xdr:nvSpPr>
      <xdr:spPr>
        <a:xfrm>
          <a:off x="3879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DAD6800-CCC5-4538-88A7-ED1BCA7E6682}"/>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0E04D34-A5DF-4DD6-8943-732B61D3BF72}"/>
            </a:ext>
          </a:extLst>
        </xdr:cNvPr>
        <xdr:cNvCxnSpPr/>
      </xdr:nvCxnSpPr>
      <xdr:spPr>
        <a:xfrm flipV="1">
          <a:off x="4180840" y="894397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a:extLst>
            <a:ext uri="{FF2B5EF4-FFF2-40B4-BE49-F238E27FC236}">
              <a16:creationId xmlns:a16="http://schemas.microsoft.com/office/drawing/2014/main" id="{3263B280-21B8-43E9-B57D-6E2F7CE44C4E}"/>
            </a:ext>
          </a:extLst>
        </xdr:cNvPr>
        <xdr:cNvSpPr txBox="1"/>
      </xdr:nvSpPr>
      <xdr:spPr>
        <a:xfrm>
          <a:off x="4219575" y="1044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F57F8BE-0A92-4115-B0AD-31E282DBE7EA}"/>
            </a:ext>
          </a:extLst>
        </xdr:cNvPr>
        <xdr:cNvCxnSpPr/>
      </xdr:nvCxnSpPr>
      <xdr:spPr>
        <a:xfrm>
          <a:off x="4105275" y="1043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156210</xdr:rowOff>
    </xdr:from>
    <xdr:ext cx="405130" cy="258445"/>
    <xdr:sp macro="" textlink="">
      <xdr:nvSpPr>
        <xdr:cNvPr id="174" name="【体育館・プール】&#10;有形固定資産減価償却率最大値テキスト">
          <a:extLst>
            <a:ext uri="{FF2B5EF4-FFF2-40B4-BE49-F238E27FC236}">
              <a16:creationId xmlns:a16="http://schemas.microsoft.com/office/drawing/2014/main" id="{5CAA5B95-E08A-4B31-BE46-FE5A55F6F174}"/>
            </a:ext>
          </a:extLst>
        </xdr:cNvPr>
        <xdr:cNvSpPr txBox="1"/>
      </xdr:nvSpPr>
      <xdr:spPr>
        <a:xfrm>
          <a:off x="4219575" y="8741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5CB2ADF7-261E-4147-89F8-270292492E9C}"/>
            </a:ext>
          </a:extLst>
        </xdr:cNvPr>
        <xdr:cNvCxnSpPr/>
      </xdr:nvCxnSpPr>
      <xdr:spPr>
        <a:xfrm>
          <a:off x="4105275" y="8943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53340</xdr:rowOff>
    </xdr:from>
    <xdr:ext cx="405130" cy="258445"/>
    <xdr:sp macro="" textlink="">
      <xdr:nvSpPr>
        <xdr:cNvPr id="176" name="【体育館・プール】&#10;有形固定資産減価償却率平均値テキスト">
          <a:extLst>
            <a:ext uri="{FF2B5EF4-FFF2-40B4-BE49-F238E27FC236}">
              <a16:creationId xmlns:a16="http://schemas.microsoft.com/office/drawing/2014/main" id="{431F07E0-B737-484E-BE19-E6856CD71E1A}"/>
            </a:ext>
          </a:extLst>
        </xdr:cNvPr>
        <xdr:cNvSpPr txBox="1"/>
      </xdr:nvSpPr>
      <xdr:spPr>
        <a:xfrm>
          <a:off x="4219575" y="9765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C60B9CE6-5511-423B-97CE-5D521C47C8F5}"/>
            </a:ext>
          </a:extLst>
        </xdr:cNvPr>
        <xdr:cNvSpPr/>
      </xdr:nvSpPr>
      <xdr:spPr>
        <a:xfrm>
          <a:off x="4124325" y="9790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842C363A-DA7D-4220-B7BE-55CF7D3E8BA4}"/>
            </a:ext>
          </a:extLst>
        </xdr:cNvPr>
        <xdr:cNvSpPr/>
      </xdr:nvSpPr>
      <xdr:spPr>
        <a:xfrm>
          <a:off x="3381375" y="97351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DB58BD41-CB34-4DC2-8E5F-5AB84CAC46C4}"/>
            </a:ext>
          </a:extLst>
        </xdr:cNvPr>
        <xdr:cNvSpPr/>
      </xdr:nvSpPr>
      <xdr:spPr>
        <a:xfrm>
          <a:off x="2571750" y="9726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EF9B9E5D-E5BF-4F9C-9246-8300463869AC}"/>
            </a:ext>
          </a:extLst>
        </xdr:cNvPr>
        <xdr:cNvSpPr/>
      </xdr:nvSpPr>
      <xdr:spPr>
        <a:xfrm>
          <a:off x="1781175" y="971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4C534CE2-3566-46D0-8A7D-201161A0BF7D}"/>
            </a:ext>
          </a:extLst>
        </xdr:cNvPr>
        <xdr:cNvSpPr/>
      </xdr:nvSpPr>
      <xdr:spPr>
        <a:xfrm>
          <a:off x="981075" y="970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82F06945-FFD7-4F5F-8E10-7B26F4FABE8C}"/>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195DE0A2-E848-4519-B7CF-FE9809974462}"/>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2DC255A-5DF5-4DED-A537-543C578AAC57}"/>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4F9112D3-18B9-47F1-AD5A-BEC6959E8B99}"/>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3971B22F-FE06-4F35-8BBB-E6DBF1792264}"/>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7" name="楕円 186">
          <a:extLst>
            <a:ext uri="{FF2B5EF4-FFF2-40B4-BE49-F238E27FC236}">
              <a16:creationId xmlns:a16="http://schemas.microsoft.com/office/drawing/2014/main" id="{FD9BB53E-37FD-4C09-A507-A4F08DFEAE0B}"/>
            </a:ext>
          </a:extLst>
        </xdr:cNvPr>
        <xdr:cNvSpPr/>
      </xdr:nvSpPr>
      <xdr:spPr>
        <a:xfrm>
          <a:off x="4124325" y="9676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149225</xdr:rowOff>
    </xdr:from>
    <xdr:ext cx="405130" cy="259080"/>
    <xdr:sp macro="" textlink="">
      <xdr:nvSpPr>
        <xdr:cNvPr id="188" name="【体育館・プール】&#10;有形固定資産減価償却率該当値テキスト">
          <a:extLst>
            <a:ext uri="{FF2B5EF4-FFF2-40B4-BE49-F238E27FC236}">
              <a16:creationId xmlns:a16="http://schemas.microsoft.com/office/drawing/2014/main" id="{BF6CF185-3233-4CB1-974B-8D168323D4E7}"/>
            </a:ext>
          </a:extLst>
        </xdr:cNvPr>
        <xdr:cNvSpPr txBox="1"/>
      </xdr:nvSpPr>
      <xdr:spPr>
        <a:xfrm>
          <a:off x="4219575" y="954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9" name="楕円 188">
          <a:extLst>
            <a:ext uri="{FF2B5EF4-FFF2-40B4-BE49-F238E27FC236}">
              <a16:creationId xmlns:a16="http://schemas.microsoft.com/office/drawing/2014/main" id="{E6161378-7962-4C01-A5FA-E532067E54A2}"/>
            </a:ext>
          </a:extLst>
        </xdr:cNvPr>
        <xdr:cNvSpPr/>
      </xdr:nvSpPr>
      <xdr:spPr>
        <a:xfrm>
          <a:off x="3381375" y="9636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6350</xdr:rowOff>
    </xdr:to>
    <xdr:cxnSp macro="">
      <xdr:nvCxnSpPr>
        <xdr:cNvPr id="190" name="直線コネクタ 189">
          <a:extLst>
            <a:ext uri="{FF2B5EF4-FFF2-40B4-BE49-F238E27FC236}">
              <a16:creationId xmlns:a16="http://schemas.microsoft.com/office/drawing/2014/main" id="{8DE060AB-810F-4002-92E7-317E506C3DB0}"/>
            </a:ext>
          </a:extLst>
        </xdr:cNvPr>
        <xdr:cNvCxnSpPr/>
      </xdr:nvCxnSpPr>
      <xdr:spPr>
        <a:xfrm>
          <a:off x="3429000" y="9693910"/>
          <a:ext cx="7524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191" name="楕円 190">
          <a:extLst>
            <a:ext uri="{FF2B5EF4-FFF2-40B4-BE49-F238E27FC236}">
              <a16:creationId xmlns:a16="http://schemas.microsoft.com/office/drawing/2014/main" id="{59BF1B8A-E208-45EA-9665-5A82EB43B2ED}"/>
            </a:ext>
          </a:extLst>
        </xdr:cNvPr>
        <xdr:cNvSpPr/>
      </xdr:nvSpPr>
      <xdr:spPr>
        <a:xfrm>
          <a:off x="25717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137160</xdr:rowOff>
    </xdr:to>
    <xdr:cxnSp macro="">
      <xdr:nvCxnSpPr>
        <xdr:cNvPr id="192" name="直線コネクタ 191">
          <a:extLst>
            <a:ext uri="{FF2B5EF4-FFF2-40B4-BE49-F238E27FC236}">
              <a16:creationId xmlns:a16="http://schemas.microsoft.com/office/drawing/2014/main" id="{320070CA-5446-47F3-832A-171CFC27D46E}"/>
            </a:ext>
          </a:extLst>
        </xdr:cNvPr>
        <xdr:cNvCxnSpPr/>
      </xdr:nvCxnSpPr>
      <xdr:spPr>
        <a:xfrm>
          <a:off x="2619375" y="9648825"/>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3" name="楕円 192">
          <a:extLst>
            <a:ext uri="{FF2B5EF4-FFF2-40B4-BE49-F238E27FC236}">
              <a16:creationId xmlns:a16="http://schemas.microsoft.com/office/drawing/2014/main" id="{96FD9CCE-E8A7-4A8C-8741-937686E93A0B}"/>
            </a:ext>
          </a:extLst>
        </xdr:cNvPr>
        <xdr:cNvSpPr/>
      </xdr:nvSpPr>
      <xdr:spPr>
        <a:xfrm>
          <a:off x="1781175" y="95561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59</xdr:row>
      <xdr:rowOff>95250</xdr:rowOff>
    </xdr:to>
    <xdr:cxnSp macro="">
      <xdr:nvCxnSpPr>
        <xdr:cNvPr id="194" name="直線コネクタ 193">
          <a:extLst>
            <a:ext uri="{FF2B5EF4-FFF2-40B4-BE49-F238E27FC236}">
              <a16:creationId xmlns:a16="http://schemas.microsoft.com/office/drawing/2014/main" id="{8D3E9A09-11DC-42D7-A6FA-F851C6DAA877}"/>
            </a:ext>
          </a:extLst>
        </xdr:cNvPr>
        <xdr:cNvCxnSpPr/>
      </xdr:nvCxnSpPr>
      <xdr:spPr>
        <a:xfrm>
          <a:off x="1828800" y="9603740"/>
          <a:ext cx="7905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67310</xdr:rowOff>
    </xdr:from>
    <xdr:to>
      <xdr:col>6</xdr:col>
      <xdr:colOff>38100</xdr:colOff>
      <xdr:row>58</xdr:row>
      <xdr:rowOff>168910</xdr:rowOff>
    </xdr:to>
    <xdr:sp macro="" textlink="">
      <xdr:nvSpPr>
        <xdr:cNvPr id="195" name="楕円 194">
          <a:extLst>
            <a:ext uri="{FF2B5EF4-FFF2-40B4-BE49-F238E27FC236}">
              <a16:creationId xmlns:a16="http://schemas.microsoft.com/office/drawing/2014/main" id="{7E77D7D6-6E24-4EDC-BCE0-F9B5AE2D0035}"/>
            </a:ext>
          </a:extLst>
        </xdr:cNvPr>
        <xdr:cNvSpPr/>
      </xdr:nvSpPr>
      <xdr:spPr>
        <a:xfrm>
          <a:off x="981075" y="94557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118110</xdr:rowOff>
    </xdr:from>
    <xdr:to>
      <xdr:col>10</xdr:col>
      <xdr:colOff>114300</xdr:colOff>
      <xdr:row>59</xdr:row>
      <xdr:rowOff>53340</xdr:rowOff>
    </xdr:to>
    <xdr:cxnSp macro="">
      <xdr:nvCxnSpPr>
        <xdr:cNvPr id="196" name="直線コネクタ 195">
          <a:extLst>
            <a:ext uri="{FF2B5EF4-FFF2-40B4-BE49-F238E27FC236}">
              <a16:creationId xmlns:a16="http://schemas.microsoft.com/office/drawing/2014/main" id="{0F4C40F2-D4EC-4E2F-BF47-ED8775E42F4F}"/>
            </a:ext>
          </a:extLst>
        </xdr:cNvPr>
        <xdr:cNvCxnSpPr/>
      </xdr:nvCxnSpPr>
      <xdr:spPr>
        <a:xfrm>
          <a:off x="1028700" y="9512935"/>
          <a:ext cx="8001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112395</xdr:rowOff>
    </xdr:from>
    <xdr:ext cx="405130" cy="258445"/>
    <xdr:sp macro="" textlink="">
      <xdr:nvSpPr>
        <xdr:cNvPr id="197" name="n_1aveValue【体育館・プール】&#10;有形固定資産減価償却率">
          <a:extLst>
            <a:ext uri="{FF2B5EF4-FFF2-40B4-BE49-F238E27FC236}">
              <a16:creationId xmlns:a16="http://schemas.microsoft.com/office/drawing/2014/main" id="{E0AB2821-180D-4975-BCFE-E08B77986667}"/>
            </a:ext>
          </a:extLst>
        </xdr:cNvPr>
        <xdr:cNvSpPr txBox="1"/>
      </xdr:nvSpPr>
      <xdr:spPr>
        <a:xfrm>
          <a:off x="3239135" y="9827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100965</xdr:rowOff>
    </xdr:from>
    <xdr:ext cx="404495" cy="258445"/>
    <xdr:sp macro="" textlink="">
      <xdr:nvSpPr>
        <xdr:cNvPr id="198" name="n_2aveValue【体育館・プール】&#10;有形固定資産減価償却率">
          <a:extLst>
            <a:ext uri="{FF2B5EF4-FFF2-40B4-BE49-F238E27FC236}">
              <a16:creationId xmlns:a16="http://schemas.microsoft.com/office/drawing/2014/main" id="{A2A899E0-D4E9-47CA-8F74-1ED0B7FBD92F}"/>
            </a:ext>
          </a:extLst>
        </xdr:cNvPr>
        <xdr:cNvSpPr txBox="1"/>
      </xdr:nvSpPr>
      <xdr:spPr>
        <a:xfrm>
          <a:off x="2439035" y="9819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80010</xdr:rowOff>
    </xdr:from>
    <xdr:ext cx="404495" cy="259080"/>
    <xdr:sp macro="" textlink="">
      <xdr:nvSpPr>
        <xdr:cNvPr id="199" name="n_3aveValue【体育館・プール】&#10;有形固定資産減価償却率">
          <a:extLst>
            <a:ext uri="{FF2B5EF4-FFF2-40B4-BE49-F238E27FC236}">
              <a16:creationId xmlns:a16="http://schemas.microsoft.com/office/drawing/2014/main" id="{B4CB6CF6-9591-4707-A487-D462909654C4}"/>
            </a:ext>
          </a:extLst>
        </xdr:cNvPr>
        <xdr:cNvSpPr txBox="1"/>
      </xdr:nvSpPr>
      <xdr:spPr>
        <a:xfrm>
          <a:off x="1648460" y="9798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72390</xdr:rowOff>
    </xdr:from>
    <xdr:ext cx="404495" cy="259080"/>
    <xdr:sp macro="" textlink="">
      <xdr:nvSpPr>
        <xdr:cNvPr id="200" name="n_4aveValue【体育館・プール】&#10;有形固定資産減価償却率">
          <a:extLst>
            <a:ext uri="{FF2B5EF4-FFF2-40B4-BE49-F238E27FC236}">
              <a16:creationId xmlns:a16="http://schemas.microsoft.com/office/drawing/2014/main" id="{7D08F1BE-C827-4250-96D2-D86E5EB47655}"/>
            </a:ext>
          </a:extLst>
        </xdr:cNvPr>
        <xdr:cNvSpPr txBox="1"/>
      </xdr:nvSpPr>
      <xdr:spPr>
        <a:xfrm>
          <a:off x="848360" y="9784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33020</xdr:rowOff>
    </xdr:from>
    <xdr:ext cx="405130" cy="259080"/>
    <xdr:sp macro="" textlink="">
      <xdr:nvSpPr>
        <xdr:cNvPr id="201" name="n_1mainValue【体育館・プール】&#10;有形固定資産減価償却率">
          <a:extLst>
            <a:ext uri="{FF2B5EF4-FFF2-40B4-BE49-F238E27FC236}">
              <a16:creationId xmlns:a16="http://schemas.microsoft.com/office/drawing/2014/main" id="{FE48E1F6-CAF8-4D2C-8071-9C3C049D4E96}"/>
            </a:ext>
          </a:extLst>
        </xdr:cNvPr>
        <xdr:cNvSpPr txBox="1"/>
      </xdr:nvSpPr>
      <xdr:spPr>
        <a:xfrm>
          <a:off x="3239135" y="9421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162560</xdr:rowOff>
    </xdr:from>
    <xdr:ext cx="404495" cy="259080"/>
    <xdr:sp macro="" textlink="">
      <xdr:nvSpPr>
        <xdr:cNvPr id="202" name="n_2mainValue【体育館・プール】&#10;有形固定資産減価償却率">
          <a:extLst>
            <a:ext uri="{FF2B5EF4-FFF2-40B4-BE49-F238E27FC236}">
              <a16:creationId xmlns:a16="http://schemas.microsoft.com/office/drawing/2014/main" id="{4139C5BE-ED8F-4293-96A1-24284E67E8B6}"/>
            </a:ext>
          </a:extLst>
        </xdr:cNvPr>
        <xdr:cNvSpPr txBox="1"/>
      </xdr:nvSpPr>
      <xdr:spPr>
        <a:xfrm>
          <a:off x="2439035" y="9389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120650</xdr:rowOff>
    </xdr:from>
    <xdr:ext cx="404495" cy="258445"/>
    <xdr:sp macro="" textlink="">
      <xdr:nvSpPr>
        <xdr:cNvPr id="203" name="n_3mainValue【体育館・プール】&#10;有形固定資産減価償却率">
          <a:extLst>
            <a:ext uri="{FF2B5EF4-FFF2-40B4-BE49-F238E27FC236}">
              <a16:creationId xmlns:a16="http://schemas.microsoft.com/office/drawing/2014/main" id="{A21BE3AB-4B9F-4507-BFB4-091359FD6A23}"/>
            </a:ext>
          </a:extLst>
        </xdr:cNvPr>
        <xdr:cNvSpPr txBox="1"/>
      </xdr:nvSpPr>
      <xdr:spPr>
        <a:xfrm>
          <a:off x="1648460" y="9353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13970</xdr:rowOff>
    </xdr:from>
    <xdr:ext cx="404495" cy="259080"/>
    <xdr:sp macro="" textlink="">
      <xdr:nvSpPr>
        <xdr:cNvPr id="204" name="n_4mainValue【体育館・プール】&#10;有形固定資産減価償却率">
          <a:extLst>
            <a:ext uri="{FF2B5EF4-FFF2-40B4-BE49-F238E27FC236}">
              <a16:creationId xmlns:a16="http://schemas.microsoft.com/office/drawing/2014/main" id="{667B4676-A820-4C17-A1C5-7A5DB473D550}"/>
            </a:ext>
          </a:extLst>
        </xdr:cNvPr>
        <xdr:cNvSpPr txBox="1"/>
      </xdr:nvSpPr>
      <xdr:spPr>
        <a:xfrm>
          <a:off x="848360" y="9240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14C6070-2882-4A08-9C70-FDE9DC8B69D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CF4DBD2-210D-4E10-91DF-E5A53ED2E1CE}"/>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D7DA475-8F89-4CB7-A220-E2D02B864239}"/>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B00B6E9-A2E7-4256-8F24-3BA9F073A700}"/>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9EEB49C-36A0-4CBC-B346-51C554CF5415}"/>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4F491F2-3978-431F-92A8-FE3394C6E956}"/>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9F610C9-D722-47EB-8D23-F5415D966AAC}"/>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F8D28B5-263B-411E-B9F1-EA6D161A3F8E}"/>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a:extLst>
            <a:ext uri="{FF2B5EF4-FFF2-40B4-BE49-F238E27FC236}">
              <a16:creationId xmlns:a16="http://schemas.microsoft.com/office/drawing/2014/main" id="{C9024F28-31F7-4D69-94B6-506E81C8860D}"/>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A37696C-267D-4255-B8D1-F492860C6F1C}"/>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B014CF6-372F-4FA0-B615-266338F220A7}"/>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6" name="テキスト ボックス 215">
          <a:extLst>
            <a:ext uri="{FF2B5EF4-FFF2-40B4-BE49-F238E27FC236}">
              <a16:creationId xmlns:a16="http://schemas.microsoft.com/office/drawing/2014/main" id="{4DA0BCF8-0BD6-4E3F-AA6B-44F5D70ADF71}"/>
            </a:ext>
          </a:extLst>
        </xdr:cNvPr>
        <xdr:cNvSpPr txBox="1"/>
      </xdr:nvSpPr>
      <xdr:spPr>
        <a:xfrm>
          <a:off x="5527040"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14B6BAE-FEF4-4130-B3CA-00F3C9C79CE0}"/>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8" name="テキスト ボックス 217">
          <a:extLst>
            <a:ext uri="{FF2B5EF4-FFF2-40B4-BE49-F238E27FC236}">
              <a16:creationId xmlns:a16="http://schemas.microsoft.com/office/drawing/2014/main" id="{457AB54A-1EFA-48DB-8022-BAE39DD01C94}"/>
            </a:ext>
          </a:extLst>
        </xdr:cNvPr>
        <xdr:cNvSpPr txBox="1"/>
      </xdr:nvSpPr>
      <xdr:spPr>
        <a:xfrm>
          <a:off x="5527040"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20FD919-D5DA-4F98-9D6B-3F8A2A72A934}"/>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0" name="テキスト ボックス 219">
          <a:extLst>
            <a:ext uri="{FF2B5EF4-FFF2-40B4-BE49-F238E27FC236}">
              <a16:creationId xmlns:a16="http://schemas.microsoft.com/office/drawing/2014/main" id="{8C10A0F1-8F6F-4ACB-AC2A-2CD210BDA397}"/>
            </a:ext>
          </a:extLst>
        </xdr:cNvPr>
        <xdr:cNvSpPr txBox="1"/>
      </xdr:nvSpPr>
      <xdr:spPr>
        <a:xfrm>
          <a:off x="5527040"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CAF7D5E-8D13-445E-983A-9218193FFBBA}"/>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2" name="テキスト ボックス 221">
          <a:extLst>
            <a:ext uri="{FF2B5EF4-FFF2-40B4-BE49-F238E27FC236}">
              <a16:creationId xmlns:a16="http://schemas.microsoft.com/office/drawing/2014/main" id="{7A3823A9-2866-4CAC-B489-7808F5AA2E3E}"/>
            </a:ext>
          </a:extLst>
        </xdr:cNvPr>
        <xdr:cNvSpPr txBox="1"/>
      </xdr:nvSpPr>
      <xdr:spPr>
        <a:xfrm>
          <a:off x="5527040"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ACDF642-251F-4336-8AC5-59AB8C1ADBDC}"/>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4" name="テキスト ボックス 223">
          <a:extLst>
            <a:ext uri="{FF2B5EF4-FFF2-40B4-BE49-F238E27FC236}">
              <a16:creationId xmlns:a16="http://schemas.microsoft.com/office/drawing/2014/main" id="{AAEC2A55-30A1-45C3-A350-FEFF1C361A08}"/>
            </a:ext>
          </a:extLst>
        </xdr:cNvPr>
        <xdr:cNvSpPr txBox="1"/>
      </xdr:nvSpPr>
      <xdr:spPr>
        <a:xfrm>
          <a:off x="5527040"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50A7DC5-E343-4953-9F49-40AD3EDD1FBF}"/>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6" name="テキスト ボックス 225">
          <a:extLst>
            <a:ext uri="{FF2B5EF4-FFF2-40B4-BE49-F238E27FC236}">
              <a16:creationId xmlns:a16="http://schemas.microsoft.com/office/drawing/2014/main" id="{9E43E1F5-F50B-4119-BAD7-109B477798AF}"/>
            </a:ext>
          </a:extLst>
        </xdr:cNvPr>
        <xdr:cNvSpPr txBox="1"/>
      </xdr:nvSpPr>
      <xdr:spPr>
        <a:xfrm>
          <a:off x="5527040"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717929F-182F-4105-81B1-8E3904A57A82}"/>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117475</xdr:rowOff>
    </xdr:from>
    <xdr:to>
      <xdr:col>54</xdr:col>
      <xdr:colOff>189865</xdr:colOff>
      <xdr:row>64</xdr:row>
      <xdr:rowOff>75565</xdr:rowOff>
    </xdr:to>
    <xdr:cxnSp macro="">
      <xdr:nvCxnSpPr>
        <xdr:cNvPr id="228" name="直線コネクタ 227">
          <a:extLst>
            <a:ext uri="{FF2B5EF4-FFF2-40B4-BE49-F238E27FC236}">
              <a16:creationId xmlns:a16="http://schemas.microsoft.com/office/drawing/2014/main" id="{DA12A8C3-88B0-4A08-8C19-9B1C2CBC71A2}"/>
            </a:ext>
          </a:extLst>
        </xdr:cNvPr>
        <xdr:cNvCxnSpPr/>
      </xdr:nvCxnSpPr>
      <xdr:spPr>
        <a:xfrm flipV="1">
          <a:off x="9429115" y="9188450"/>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29" name="【体育館・プール】&#10;一人当たり面積最小値テキスト">
          <a:extLst>
            <a:ext uri="{FF2B5EF4-FFF2-40B4-BE49-F238E27FC236}">
              <a16:creationId xmlns:a16="http://schemas.microsoft.com/office/drawing/2014/main" id="{4CD065FA-8B46-4CB0-B879-39771C4DEB51}"/>
            </a:ext>
          </a:extLst>
        </xdr:cNvPr>
        <xdr:cNvSpPr txBox="1"/>
      </xdr:nvSpPr>
      <xdr:spPr>
        <a:xfrm>
          <a:off x="9467850" y="1044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0" name="直線コネクタ 229">
          <a:extLst>
            <a:ext uri="{FF2B5EF4-FFF2-40B4-BE49-F238E27FC236}">
              <a16:creationId xmlns:a16="http://schemas.microsoft.com/office/drawing/2014/main" id="{CD7F6960-CF54-49A4-8E72-FEDA183D96EB}"/>
            </a:ext>
          </a:extLst>
        </xdr:cNvPr>
        <xdr:cNvCxnSpPr/>
      </xdr:nvCxnSpPr>
      <xdr:spPr>
        <a:xfrm>
          <a:off x="9363075" y="104387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64135</xdr:rowOff>
    </xdr:from>
    <xdr:ext cx="469900" cy="258445"/>
    <xdr:sp macro="" textlink="">
      <xdr:nvSpPr>
        <xdr:cNvPr id="231" name="【体育館・プール】&#10;一人当たり面積最大値テキスト">
          <a:extLst>
            <a:ext uri="{FF2B5EF4-FFF2-40B4-BE49-F238E27FC236}">
              <a16:creationId xmlns:a16="http://schemas.microsoft.com/office/drawing/2014/main" id="{2AA18E91-D944-45B2-8C73-545B05CDCA32}"/>
            </a:ext>
          </a:extLst>
        </xdr:cNvPr>
        <xdr:cNvSpPr txBox="1"/>
      </xdr:nvSpPr>
      <xdr:spPr>
        <a:xfrm>
          <a:off x="9467850" y="8973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117475</xdr:rowOff>
    </xdr:from>
    <xdr:to>
      <xdr:col>55</xdr:col>
      <xdr:colOff>88900</xdr:colOff>
      <xdr:row>56</xdr:row>
      <xdr:rowOff>117475</xdr:rowOff>
    </xdr:to>
    <xdr:cxnSp macro="">
      <xdr:nvCxnSpPr>
        <xdr:cNvPr id="232" name="直線コネクタ 231">
          <a:extLst>
            <a:ext uri="{FF2B5EF4-FFF2-40B4-BE49-F238E27FC236}">
              <a16:creationId xmlns:a16="http://schemas.microsoft.com/office/drawing/2014/main" id="{56612A2D-C4D9-45BC-996D-98035B48274A}"/>
            </a:ext>
          </a:extLst>
        </xdr:cNvPr>
        <xdr:cNvCxnSpPr/>
      </xdr:nvCxnSpPr>
      <xdr:spPr>
        <a:xfrm>
          <a:off x="9363075" y="91884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60960</xdr:rowOff>
    </xdr:from>
    <xdr:ext cx="469900" cy="259080"/>
    <xdr:sp macro="" textlink="">
      <xdr:nvSpPr>
        <xdr:cNvPr id="233" name="【体育館・プール】&#10;一人当たり面積平均値テキスト">
          <a:extLst>
            <a:ext uri="{FF2B5EF4-FFF2-40B4-BE49-F238E27FC236}">
              <a16:creationId xmlns:a16="http://schemas.microsoft.com/office/drawing/2014/main" id="{45753CB3-67EA-4C7E-8678-01A944B1ECF1}"/>
            </a:ext>
          </a:extLst>
        </xdr:cNvPr>
        <xdr:cNvSpPr txBox="1"/>
      </xdr:nvSpPr>
      <xdr:spPr>
        <a:xfrm>
          <a:off x="9467850" y="10103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38100</xdr:rowOff>
    </xdr:from>
    <xdr:to>
      <xdr:col>55</xdr:col>
      <xdr:colOff>50800</xdr:colOff>
      <xdr:row>63</xdr:row>
      <xdr:rowOff>139700</xdr:rowOff>
    </xdr:to>
    <xdr:sp macro="" textlink="">
      <xdr:nvSpPr>
        <xdr:cNvPr id="234" name="フローチャート: 判断 233">
          <a:extLst>
            <a:ext uri="{FF2B5EF4-FFF2-40B4-BE49-F238E27FC236}">
              <a16:creationId xmlns:a16="http://schemas.microsoft.com/office/drawing/2014/main" id="{68ACA001-BB2B-446E-99D5-2B33CD119EF1}"/>
            </a:ext>
          </a:extLst>
        </xdr:cNvPr>
        <xdr:cNvSpPr/>
      </xdr:nvSpPr>
      <xdr:spPr>
        <a:xfrm>
          <a:off x="9401175" y="102393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FFDD4063-17A8-4628-9DC4-FA01361E0CC9}"/>
            </a:ext>
          </a:extLst>
        </xdr:cNvPr>
        <xdr:cNvSpPr/>
      </xdr:nvSpPr>
      <xdr:spPr>
        <a:xfrm>
          <a:off x="8639175" y="10246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53340</xdr:rowOff>
    </xdr:from>
    <xdr:to>
      <xdr:col>46</xdr:col>
      <xdr:colOff>38100</xdr:colOff>
      <xdr:row>63</xdr:row>
      <xdr:rowOff>154940</xdr:rowOff>
    </xdr:to>
    <xdr:sp macro="" textlink="">
      <xdr:nvSpPr>
        <xdr:cNvPr id="236" name="フローチャート: 判断 235">
          <a:extLst>
            <a:ext uri="{FF2B5EF4-FFF2-40B4-BE49-F238E27FC236}">
              <a16:creationId xmlns:a16="http://schemas.microsoft.com/office/drawing/2014/main" id="{2B2AC8CC-0900-43E4-B38D-F994A9C3D795}"/>
            </a:ext>
          </a:extLst>
        </xdr:cNvPr>
        <xdr:cNvSpPr/>
      </xdr:nvSpPr>
      <xdr:spPr>
        <a:xfrm>
          <a:off x="7839075" y="102514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66040</xdr:rowOff>
    </xdr:from>
    <xdr:to>
      <xdr:col>41</xdr:col>
      <xdr:colOff>101600</xdr:colOff>
      <xdr:row>63</xdr:row>
      <xdr:rowOff>167640</xdr:rowOff>
    </xdr:to>
    <xdr:sp macro="" textlink="">
      <xdr:nvSpPr>
        <xdr:cNvPr id="237" name="フローチャート: 判断 236">
          <a:extLst>
            <a:ext uri="{FF2B5EF4-FFF2-40B4-BE49-F238E27FC236}">
              <a16:creationId xmlns:a16="http://schemas.microsoft.com/office/drawing/2014/main" id="{AEAB1222-0B48-497B-834A-D812AC2DF7DC}"/>
            </a:ext>
          </a:extLst>
        </xdr:cNvPr>
        <xdr:cNvSpPr/>
      </xdr:nvSpPr>
      <xdr:spPr>
        <a:xfrm>
          <a:off x="7029450" y="10270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68580</xdr:rowOff>
    </xdr:from>
    <xdr:to>
      <xdr:col>36</xdr:col>
      <xdr:colOff>165100</xdr:colOff>
      <xdr:row>63</xdr:row>
      <xdr:rowOff>170180</xdr:rowOff>
    </xdr:to>
    <xdr:sp macro="" textlink="">
      <xdr:nvSpPr>
        <xdr:cNvPr id="238" name="フローチャート: 判断 237">
          <a:extLst>
            <a:ext uri="{FF2B5EF4-FFF2-40B4-BE49-F238E27FC236}">
              <a16:creationId xmlns:a16="http://schemas.microsoft.com/office/drawing/2014/main" id="{3C7C7C3A-43C6-47D8-B335-28FF1751C4A6}"/>
            </a:ext>
          </a:extLst>
        </xdr:cNvPr>
        <xdr:cNvSpPr/>
      </xdr:nvSpPr>
      <xdr:spPr>
        <a:xfrm>
          <a:off x="6238875" y="10266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80985E30-D0A0-4828-B37B-8D7D3C2B2F0A}"/>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B0389604-8382-4A70-A5B7-08CD68049834}"/>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66384B5C-2F90-432F-8150-DEC0434EE68F}"/>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10C6BF68-99FE-4EB9-B9D1-FE7AFE988E4E}"/>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615EABDE-BA77-4AC6-BDB3-B6ADE227E8DF}"/>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86995</xdr:rowOff>
    </xdr:from>
    <xdr:to>
      <xdr:col>55</xdr:col>
      <xdr:colOff>50800</xdr:colOff>
      <xdr:row>64</xdr:row>
      <xdr:rowOff>17780</xdr:rowOff>
    </xdr:to>
    <xdr:sp macro="" textlink="">
      <xdr:nvSpPr>
        <xdr:cNvPr id="244" name="楕円 243">
          <a:extLst>
            <a:ext uri="{FF2B5EF4-FFF2-40B4-BE49-F238E27FC236}">
              <a16:creationId xmlns:a16="http://schemas.microsoft.com/office/drawing/2014/main" id="{F45918C5-349B-4194-9265-25651E2EFFDA}"/>
            </a:ext>
          </a:extLst>
        </xdr:cNvPr>
        <xdr:cNvSpPr/>
      </xdr:nvSpPr>
      <xdr:spPr>
        <a:xfrm>
          <a:off x="9401175" y="10285095"/>
          <a:ext cx="762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16510</xdr:rowOff>
    </xdr:from>
    <xdr:ext cx="469900" cy="259080"/>
    <xdr:sp macro="" textlink="">
      <xdr:nvSpPr>
        <xdr:cNvPr id="245" name="【体育館・プール】&#10;一人当たり面積該当値テキスト">
          <a:extLst>
            <a:ext uri="{FF2B5EF4-FFF2-40B4-BE49-F238E27FC236}">
              <a16:creationId xmlns:a16="http://schemas.microsoft.com/office/drawing/2014/main" id="{D1E7D642-ACC8-4B7B-B64E-6FC4D0A28B20}"/>
            </a:ext>
          </a:extLst>
        </xdr:cNvPr>
        <xdr:cNvSpPr txBox="1"/>
      </xdr:nvSpPr>
      <xdr:spPr>
        <a:xfrm>
          <a:off x="9467850" y="10217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88265</xdr:rowOff>
    </xdr:from>
    <xdr:to>
      <xdr:col>50</xdr:col>
      <xdr:colOff>165100</xdr:colOff>
      <xdr:row>64</xdr:row>
      <xdr:rowOff>18415</xdr:rowOff>
    </xdr:to>
    <xdr:sp macro="" textlink="">
      <xdr:nvSpPr>
        <xdr:cNvPr id="246" name="楕円 245">
          <a:extLst>
            <a:ext uri="{FF2B5EF4-FFF2-40B4-BE49-F238E27FC236}">
              <a16:creationId xmlns:a16="http://schemas.microsoft.com/office/drawing/2014/main" id="{18F0F86F-1AB6-46A8-8EAA-DE2B33E85DDD}"/>
            </a:ext>
          </a:extLst>
        </xdr:cNvPr>
        <xdr:cNvSpPr/>
      </xdr:nvSpPr>
      <xdr:spPr>
        <a:xfrm>
          <a:off x="8639175" y="10286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137795</xdr:rowOff>
    </xdr:from>
    <xdr:to>
      <xdr:col>55</xdr:col>
      <xdr:colOff>0</xdr:colOff>
      <xdr:row>63</xdr:row>
      <xdr:rowOff>139065</xdr:rowOff>
    </xdr:to>
    <xdr:cxnSp macro="">
      <xdr:nvCxnSpPr>
        <xdr:cNvPr id="247" name="直線コネクタ 246">
          <a:extLst>
            <a:ext uri="{FF2B5EF4-FFF2-40B4-BE49-F238E27FC236}">
              <a16:creationId xmlns:a16="http://schemas.microsoft.com/office/drawing/2014/main" id="{348E2A83-DBAF-47CD-94E2-96C61198DD99}"/>
            </a:ext>
          </a:extLst>
        </xdr:cNvPr>
        <xdr:cNvCxnSpPr/>
      </xdr:nvCxnSpPr>
      <xdr:spPr>
        <a:xfrm flipV="1">
          <a:off x="8686800" y="1034224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89535</xdr:rowOff>
    </xdr:from>
    <xdr:to>
      <xdr:col>46</xdr:col>
      <xdr:colOff>38100</xdr:colOff>
      <xdr:row>64</xdr:row>
      <xdr:rowOff>19685</xdr:rowOff>
    </xdr:to>
    <xdr:sp macro="" textlink="">
      <xdr:nvSpPr>
        <xdr:cNvPr id="248" name="楕円 247">
          <a:extLst>
            <a:ext uri="{FF2B5EF4-FFF2-40B4-BE49-F238E27FC236}">
              <a16:creationId xmlns:a16="http://schemas.microsoft.com/office/drawing/2014/main" id="{5FA0C5B8-B2AB-4060-B8F1-175121DF6D23}"/>
            </a:ext>
          </a:extLst>
        </xdr:cNvPr>
        <xdr:cNvSpPr/>
      </xdr:nvSpPr>
      <xdr:spPr>
        <a:xfrm>
          <a:off x="7839075" y="10287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139065</xdr:rowOff>
    </xdr:from>
    <xdr:to>
      <xdr:col>50</xdr:col>
      <xdr:colOff>114300</xdr:colOff>
      <xdr:row>63</xdr:row>
      <xdr:rowOff>140335</xdr:rowOff>
    </xdr:to>
    <xdr:cxnSp macro="">
      <xdr:nvCxnSpPr>
        <xdr:cNvPr id="249" name="直線コネクタ 248">
          <a:extLst>
            <a:ext uri="{FF2B5EF4-FFF2-40B4-BE49-F238E27FC236}">
              <a16:creationId xmlns:a16="http://schemas.microsoft.com/office/drawing/2014/main" id="{10C94F6B-3713-4939-A696-D1475F7C16BF}"/>
            </a:ext>
          </a:extLst>
        </xdr:cNvPr>
        <xdr:cNvCxnSpPr/>
      </xdr:nvCxnSpPr>
      <xdr:spPr>
        <a:xfrm flipV="1">
          <a:off x="7886700" y="1034351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90805</xdr:rowOff>
    </xdr:from>
    <xdr:to>
      <xdr:col>41</xdr:col>
      <xdr:colOff>101600</xdr:colOff>
      <xdr:row>64</xdr:row>
      <xdr:rowOff>20955</xdr:rowOff>
    </xdr:to>
    <xdr:sp macro="" textlink="">
      <xdr:nvSpPr>
        <xdr:cNvPr id="250" name="楕円 249">
          <a:extLst>
            <a:ext uri="{FF2B5EF4-FFF2-40B4-BE49-F238E27FC236}">
              <a16:creationId xmlns:a16="http://schemas.microsoft.com/office/drawing/2014/main" id="{1C982D80-83DE-4213-96E8-37561C150D31}"/>
            </a:ext>
          </a:extLst>
        </xdr:cNvPr>
        <xdr:cNvSpPr/>
      </xdr:nvSpPr>
      <xdr:spPr>
        <a:xfrm>
          <a:off x="7029450" y="10288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140335</xdr:rowOff>
    </xdr:from>
    <xdr:to>
      <xdr:col>45</xdr:col>
      <xdr:colOff>177800</xdr:colOff>
      <xdr:row>63</xdr:row>
      <xdr:rowOff>141605</xdr:rowOff>
    </xdr:to>
    <xdr:cxnSp macro="">
      <xdr:nvCxnSpPr>
        <xdr:cNvPr id="251" name="直線コネクタ 250">
          <a:extLst>
            <a:ext uri="{FF2B5EF4-FFF2-40B4-BE49-F238E27FC236}">
              <a16:creationId xmlns:a16="http://schemas.microsoft.com/office/drawing/2014/main" id="{0759EF86-0DB7-4BB2-B3F8-A5B36A187437}"/>
            </a:ext>
          </a:extLst>
        </xdr:cNvPr>
        <xdr:cNvCxnSpPr/>
      </xdr:nvCxnSpPr>
      <xdr:spPr>
        <a:xfrm flipV="1">
          <a:off x="7077075" y="103447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112395</xdr:rowOff>
    </xdr:from>
    <xdr:to>
      <xdr:col>36</xdr:col>
      <xdr:colOff>165100</xdr:colOff>
      <xdr:row>64</xdr:row>
      <xdr:rowOff>42545</xdr:rowOff>
    </xdr:to>
    <xdr:sp macro="" textlink="">
      <xdr:nvSpPr>
        <xdr:cNvPr id="252" name="楕円 251">
          <a:extLst>
            <a:ext uri="{FF2B5EF4-FFF2-40B4-BE49-F238E27FC236}">
              <a16:creationId xmlns:a16="http://schemas.microsoft.com/office/drawing/2014/main" id="{114E1AB0-7E23-492B-9872-B496D40613EF}"/>
            </a:ext>
          </a:extLst>
        </xdr:cNvPr>
        <xdr:cNvSpPr/>
      </xdr:nvSpPr>
      <xdr:spPr>
        <a:xfrm>
          <a:off x="6238875" y="10313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141605</xdr:rowOff>
    </xdr:from>
    <xdr:to>
      <xdr:col>41</xdr:col>
      <xdr:colOff>50800</xdr:colOff>
      <xdr:row>63</xdr:row>
      <xdr:rowOff>163195</xdr:rowOff>
    </xdr:to>
    <xdr:cxnSp macro="">
      <xdr:nvCxnSpPr>
        <xdr:cNvPr id="253" name="直線コネクタ 252">
          <a:extLst>
            <a:ext uri="{FF2B5EF4-FFF2-40B4-BE49-F238E27FC236}">
              <a16:creationId xmlns:a16="http://schemas.microsoft.com/office/drawing/2014/main" id="{7F00D184-CC69-4A35-9A36-0B703FDB290A}"/>
            </a:ext>
          </a:extLst>
        </xdr:cNvPr>
        <xdr:cNvCxnSpPr/>
      </xdr:nvCxnSpPr>
      <xdr:spPr>
        <a:xfrm flipV="1">
          <a:off x="6286500" y="10346055"/>
          <a:ext cx="7905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160655</xdr:rowOff>
    </xdr:from>
    <xdr:ext cx="469900" cy="259080"/>
    <xdr:sp macro="" textlink="">
      <xdr:nvSpPr>
        <xdr:cNvPr id="254" name="n_1aveValue【体育館・プール】&#10;一人当たり面積">
          <a:extLst>
            <a:ext uri="{FF2B5EF4-FFF2-40B4-BE49-F238E27FC236}">
              <a16:creationId xmlns:a16="http://schemas.microsoft.com/office/drawing/2014/main" id="{F6A17CDC-D0EE-4011-9ABD-538A983BA84A}"/>
            </a:ext>
          </a:extLst>
        </xdr:cNvPr>
        <xdr:cNvSpPr txBox="1"/>
      </xdr:nvSpPr>
      <xdr:spPr>
        <a:xfrm>
          <a:off x="8458200" y="1004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0</xdr:rowOff>
    </xdr:from>
    <xdr:ext cx="469265" cy="259080"/>
    <xdr:sp macro="" textlink="">
      <xdr:nvSpPr>
        <xdr:cNvPr id="255" name="n_2aveValue【体育館・プール】&#10;一人当たり面積">
          <a:extLst>
            <a:ext uri="{FF2B5EF4-FFF2-40B4-BE49-F238E27FC236}">
              <a16:creationId xmlns:a16="http://schemas.microsoft.com/office/drawing/2014/main" id="{25CE9C2F-232B-421C-BE73-98ECF8F07C51}"/>
            </a:ext>
          </a:extLst>
        </xdr:cNvPr>
        <xdr:cNvSpPr txBox="1"/>
      </xdr:nvSpPr>
      <xdr:spPr>
        <a:xfrm>
          <a:off x="76771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12700</xdr:rowOff>
    </xdr:from>
    <xdr:ext cx="469265" cy="259080"/>
    <xdr:sp macro="" textlink="">
      <xdr:nvSpPr>
        <xdr:cNvPr id="256" name="n_3aveValue【体育館・プール】&#10;一人当たり面積">
          <a:extLst>
            <a:ext uri="{FF2B5EF4-FFF2-40B4-BE49-F238E27FC236}">
              <a16:creationId xmlns:a16="http://schemas.microsoft.com/office/drawing/2014/main" id="{C9D5EC51-1ECC-45A0-8019-92D6DABBC9A7}"/>
            </a:ext>
          </a:extLst>
        </xdr:cNvPr>
        <xdr:cNvSpPr txBox="1"/>
      </xdr:nvSpPr>
      <xdr:spPr>
        <a:xfrm>
          <a:off x="6867525" y="10048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15240</xdr:rowOff>
    </xdr:from>
    <xdr:ext cx="469265" cy="259080"/>
    <xdr:sp macro="" textlink="">
      <xdr:nvSpPr>
        <xdr:cNvPr id="257" name="n_4aveValue【体育館・プール】&#10;一人当たり面積">
          <a:extLst>
            <a:ext uri="{FF2B5EF4-FFF2-40B4-BE49-F238E27FC236}">
              <a16:creationId xmlns:a16="http://schemas.microsoft.com/office/drawing/2014/main" id="{3BCE9AE9-75E1-45CE-A8BB-EFA7F5361733}"/>
            </a:ext>
          </a:extLst>
        </xdr:cNvPr>
        <xdr:cNvSpPr txBox="1"/>
      </xdr:nvSpPr>
      <xdr:spPr>
        <a:xfrm>
          <a:off x="6067425" y="10051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9525</xdr:rowOff>
    </xdr:from>
    <xdr:ext cx="469900" cy="258445"/>
    <xdr:sp macro="" textlink="">
      <xdr:nvSpPr>
        <xdr:cNvPr id="258" name="n_1mainValue【体育館・プール】&#10;一人当たり面積">
          <a:extLst>
            <a:ext uri="{FF2B5EF4-FFF2-40B4-BE49-F238E27FC236}">
              <a16:creationId xmlns:a16="http://schemas.microsoft.com/office/drawing/2014/main" id="{6644CFAC-7BDB-418F-B2BC-0094EAE4AAF6}"/>
            </a:ext>
          </a:extLst>
        </xdr:cNvPr>
        <xdr:cNvSpPr txBox="1"/>
      </xdr:nvSpPr>
      <xdr:spPr>
        <a:xfrm>
          <a:off x="8458200" y="10369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10795</xdr:rowOff>
    </xdr:from>
    <xdr:ext cx="469265" cy="258445"/>
    <xdr:sp macro="" textlink="">
      <xdr:nvSpPr>
        <xdr:cNvPr id="259" name="n_2mainValue【体育館・プール】&#10;一人当たり面積">
          <a:extLst>
            <a:ext uri="{FF2B5EF4-FFF2-40B4-BE49-F238E27FC236}">
              <a16:creationId xmlns:a16="http://schemas.microsoft.com/office/drawing/2014/main" id="{1D423844-AFF1-4707-85FD-5D1B601CFFE5}"/>
            </a:ext>
          </a:extLst>
        </xdr:cNvPr>
        <xdr:cNvSpPr txBox="1"/>
      </xdr:nvSpPr>
      <xdr:spPr>
        <a:xfrm>
          <a:off x="7677150" y="10370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12065</xdr:rowOff>
    </xdr:from>
    <xdr:ext cx="469265" cy="259080"/>
    <xdr:sp macro="" textlink="">
      <xdr:nvSpPr>
        <xdr:cNvPr id="260" name="n_3mainValue【体育館・プール】&#10;一人当たり面積">
          <a:extLst>
            <a:ext uri="{FF2B5EF4-FFF2-40B4-BE49-F238E27FC236}">
              <a16:creationId xmlns:a16="http://schemas.microsoft.com/office/drawing/2014/main" id="{81BAD5A3-234C-4253-9F7D-EBF25E8E0AD9}"/>
            </a:ext>
          </a:extLst>
        </xdr:cNvPr>
        <xdr:cNvSpPr txBox="1"/>
      </xdr:nvSpPr>
      <xdr:spPr>
        <a:xfrm>
          <a:off x="6867525" y="10372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33655</xdr:rowOff>
    </xdr:from>
    <xdr:ext cx="469265" cy="258445"/>
    <xdr:sp macro="" textlink="">
      <xdr:nvSpPr>
        <xdr:cNvPr id="261" name="n_4mainValue【体育館・プール】&#10;一人当たり面積">
          <a:extLst>
            <a:ext uri="{FF2B5EF4-FFF2-40B4-BE49-F238E27FC236}">
              <a16:creationId xmlns:a16="http://schemas.microsoft.com/office/drawing/2014/main" id="{99545D81-4929-44D5-A348-1C480E05136A}"/>
            </a:ext>
          </a:extLst>
        </xdr:cNvPr>
        <xdr:cNvSpPr txBox="1"/>
      </xdr:nvSpPr>
      <xdr:spPr>
        <a:xfrm>
          <a:off x="6067425" y="10393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20CC896-36E0-4448-8AC0-80D3B6F5848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479FEA7-8130-49B5-893D-B62F57B344D2}"/>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E17B72A-ABB1-44C8-B54E-9F8F8C66450C}"/>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90B8B46-3FFD-4DE5-B6DD-19992B28E8B9}"/>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F5FCB00-BE1A-4408-9DFA-CD50F218DCC4}"/>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D60F6CB-3430-428F-965C-C619D79ABE9C}"/>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81115C5-8607-4704-948A-B297D5E78E2C}"/>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06BB4BB-5D17-4CAA-ABEA-9AB269A011E9}"/>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0" name="テキスト ボックス 269">
          <a:extLst>
            <a:ext uri="{FF2B5EF4-FFF2-40B4-BE49-F238E27FC236}">
              <a16:creationId xmlns:a16="http://schemas.microsoft.com/office/drawing/2014/main" id="{612BC001-B4BB-4D72-AEE9-C76E03FD3334}"/>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ED4985F-3258-484B-A566-820EBE65EF9D}"/>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2" name="テキスト ボックス 271">
          <a:extLst>
            <a:ext uri="{FF2B5EF4-FFF2-40B4-BE49-F238E27FC236}">
              <a16:creationId xmlns:a16="http://schemas.microsoft.com/office/drawing/2014/main" id="{D49294CB-FE5E-4F9C-8D9D-FE991EF525A0}"/>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3" name="直線コネクタ 272">
          <a:extLst>
            <a:ext uri="{FF2B5EF4-FFF2-40B4-BE49-F238E27FC236}">
              <a16:creationId xmlns:a16="http://schemas.microsoft.com/office/drawing/2014/main" id="{EEBA5B99-2DBB-4058-B7A7-AAC698CAECF3}"/>
            </a:ext>
          </a:extLst>
        </xdr:cNvPr>
        <xdr:cNvCxnSpPr/>
      </xdr:nvCxnSpPr>
      <xdr:spPr>
        <a:xfrm>
          <a:off x="6858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4" name="テキスト ボックス 273">
          <a:extLst>
            <a:ext uri="{FF2B5EF4-FFF2-40B4-BE49-F238E27FC236}">
              <a16:creationId xmlns:a16="http://schemas.microsoft.com/office/drawing/2014/main" id="{33E1E6A5-96A7-4A12-B707-EE5CF268B9D5}"/>
            </a:ext>
          </a:extLst>
        </xdr:cNvPr>
        <xdr:cNvSpPr txBox="1"/>
      </xdr:nvSpPr>
      <xdr:spPr>
        <a:xfrm>
          <a:off x="2787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a:extLst>
            <a:ext uri="{FF2B5EF4-FFF2-40B4-BE49-F238E27FC236}">
              <a16:creationId xmlns:a16="http://schemas.microsoft.com/office/drawing/2014/main" id="{FD7AAF3E-353A-43B3-AB86-BE7862DACDE9}"/>
            </a:ext>
          </a:extLst>
        </xdr:cNvPr>
        <xdr:cNvCxnSpPr/>
      </xdr:nvCxnSpPr>
      <xdr:spPr>
        <a:xfrm>
          <a:off x="6858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6" name="テキスト ボックス 275">
          <a:extLst>
            <a:ext uri="{FF2B5EF4-FFF2-40B4-BE49-F238E27FC236}">
              <a16:creationId xmlns:a16="http://schemas.microsoft.com/office/drawing/2014/main" id="{0C165420-22D3-4FE1-86DC-46E8EFAE4B57}"/>
            </a:ext>
          </a:extLst>
        </xdr:cNvPr>
        <xdr:cNvSpPr txBox="1"/>
      </xdr:nvSpPr>
      <xdr:spPr>
        <a:xfrm>
          <a:off x="339725"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7" name="直線コネクタ 276">
          <a:extLst>
            <a:ext uri="{FF2B5EF4-FFF2-40B4-BE49-F238E27FC236}">
              <a16:creationId xmlns:a16="http://schemas.microsoft.com/office/drawing/2014/main" id="{553EDADF-37B4-4366-B198-8590CF7F6B60}"/>
            </a:ext>
          </a:extLst>
        </xdr:cNvPr>
        <xdr:cNvCxnSpPr/>
      </xdr:nvCxnSpPr>
      <xdr:spPr>
        <a:xfrm>
          <a:off x="6858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8" name="テキスト ボックス 277">
          <a:extLst>
            <a:ext uri="{FF2B5EF4-FFF2-40B4-BE49-F238E27FC236}">
              <a16:creationId xmlns:a16="http://schemas.microsoft.com/office/drawing/2014/main" id="{6B550C2C-43E7-4D53-9F9D-0F6B8CFFF9AA}"/>
            </a:ext>
          </a:extLst>
        </xdr:cNvPr>
        <xdr:cNvSpPr txBox="1"/>
      </xdr:nvSpPr>
      <xdr:spPr>
        <a:xfrm>
          <a:off x="339725"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9" name="直線コネクタ 278">
          <a:extLst>
            <a:ext uri="{FF2B5EF4-FFF2-40B4-BE49-F238E27FC236}">
              <a16:creationId xmlns:a16="http://schemas.microsoft.com/office/drawing/2014/main" id="{5DA1543F-20E9-400B-A2C4-A2703F7F718B}"/>
            </a:ext>
          </a:extLst>
        </xdr:cNvPr>
        <xdr:cNvCxnSpPr/>
      </xdr:nvCxnSpPr>
      <xdr:spPr>
        <a:xfrm>
          <a:off x="6858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0" name="テキスト ボックス 279">
          <a:extLst>
            <a:ext uri="{FF2B5EF4-FFF2-40B4-BE49-F238E27FC236}">
              <a16:creationId xmlns:a16="http://schemas.microsoft.com/office/drawing/2014/main" id="{B9FA101B-71C6-4857-916C-F4B469C4A098}"/>
            </a:ext>
          </a:extLst>
        </xdr:cNvPr>
        <xdr:cNvSpPr txBox="1"/>
      </xdr:nvSpPr>
      <xdr:spPr>
        <a:xfrm>
          <a:off x="339725"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1" name="直線コネクタ 280">
          <a:extLst>
            <a:ext uri="{FF2B5EF4-FFF2-40B4-BE49-F238E27FC236}">
              <a16:creationId xmlns:a16="http://schemas.microsoft.com/office/drawing/2014/main" id="{65271F0C-AED0-429C-9461-FBFAF92ADF9F}"/>
            </a:ext>
          </a:extLst>
        </xdr:cNvPr>
        <xdr:cNvCxnSpPr/>
      </xdr:nvCxnSpPr>
      <xdr:spPr>
        <a:xfrm>
          <a:off x="6858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2" name="テキスト ボックス 281">
          <a:extLst>
            <a:ext uri="{FF2B5EF4-FFF2-40B4-BE49-F238E27FC236}">
              <a16:creationId xmlns:a16="http://schemas.microsoft.com/office/drawing/2014/main" id="{31D6F847-F2CB-4CF9-8779-C0CA947F9054}"/>
            </a:ext>
          </a:extLst>
        </xdr:cNvPr>
        <xdr:cNvSpPr txBox="1"/>
      </xdr:nvSpPr>
      <xdr:spPr>
        <a:xfrm>
          <a:off x="339725"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3" name="直線コネクタ 282">
          <a:extLst>
            <a:ext uri="{FF2B5EF4-FFF2-40B4-BE49-F238E27FC236}">
              <a16:creationId xmlns:a16="http://schemas.microsoft.com/office/drawing/2014/main" id="{06FC4A09-6D29-4233-81A3-5846BAEC854E}"/>
            </a:ext>
          </a:extLst>
        </xdr:cNvPr>
        <xdr:cNvCxnSpPr/>
      </xdr:nvCxnSpPr>
      <xdr:spPr>
        <a:xfrm>
          <a:off x="6858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4" name="テキスト ボックス 283">
          <a:extLst>
            <a:ext uri="{FF2B5EF4-FFF2-40B4-BE49-F238E27FC236}">
              <a16:creationId xmlns:a16="http://schemas.microsoft.com/office/drawing/2014/main" id="{9D1AAE64-F62B-4CF5-9DC7-66EB09065DC4}"/>
            </a:ext>
          </a:extLst>
        </xdr:cNvPr>
        <xdr:cNvSpPr txBox="1"/>
      </xdr:nvSpPr>
      <xdr:spPr>
        <a:xfrm>
          <a:off x="3879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3E51C3B-D9B3-4810-8E4E-BBECD2239DDF}"/>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6C8A044-9B2D-43FE-9713-093E7A191BDB}"/>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118110</xdr:rowOff>
    </xdr:from>
    <xdr:to>
      <xdr:col>24</xdr:col>
      <xdr:colOff>62865</xdr:colOff>
      <xdr:row>86</xdr:row>
      <xdr:rowOff>168910</xdr:rowOff>
    </xdr:to>
    <xdr:cxnSp macro="">
      <xdr:nvCxnSpPr>
        <xdr:cNvPr id="287" name="直線コネクタ 286">
          <a:extLst>
            <a:ext uri="{FF2B5EF4-FFF2-40B4-BE49-F238E27FC236}">
              <a16:creationId xmlns:a16="http://schemas.microsoft.com/office/drawing/2014/main" id="{D920B51A-C185-4C4F-8DD6-BE71ED1E6329}"/>
            </a:ext>
          </a:extLst>
        </xdr:cNvPr>
        <xdr:cNvCxnSpPr/>
      </xdr:nvCxnSpPr>
      <xdr:spPr>
        <a:xfrm flipV="1">
          <a:off x="4180840" y="12751435"/>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8" name="【福祉施設】&#10;有形固定資産減価償却率最小値テキスト">
          <a:extLst>
            <a:ext uri="{FF2B5EF4-FFF2-40B4-BE49-F238E27FC236}">
              <a16:creationId xmlns:a16="http://schemas.microsoft.com/office/drawing/2014/main" id="{54B7C899-85A7-4756-A6F1-DE5A86E625BE}"/>
            </a:ext>
          </a:extLst>
        </xdr:cNvPr>
        <xdr:cNvSpPr txBox="1"/>
      </xdr:nvSpPr>
      <xdr:spPr>
        <a:xfrm>
          <a:off x="42195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89" name="直線コネクタ 288">
          <a:extLst>
            <a:ext uri="{FF2B5EF4-FFF2-40B4-BE49-F238E27FC236}">
              <a16:creationId xmlns:a16="http://schemas.microsoft.com/office/drawing/2014/main" id="{473CC127-6F3B-4723-A036-525ABF1C72EE}"/>
            </a:ext>
          </a:extLst>
        </xdr:cNvPr>
        <xdr:cNvCxnSpPr/>
      </xdr:nvCxnSpPr>
      <xdr:spPr>
        <a:xfrm>
          <a:off x="4105275"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64770</xdr:rowOff>
    </xdr:from>
    <xdr:ext cx="405130" cy="258445"/>
    <xdr:sp macro="" textlink="">
      <xdr:nvSpPr>
        <xdr:cNvPr id="290" name="【福祉施設】&#10;有形固定資産減価償却率最大値テキスト">
          <a:extLst>
            <a:ext uri="{FF2B5EF4-FFF2-40B4-BE49-F238E27FC236}">
              <a16:creationId xmlns:a16="http://schemas.microsoft.com/office/drawing/2014/main" id="{E5E1AD12-75B6-4188-99B3-BCDB92F95CCC}"/>
            </a:ext>
          </a:extLst>
        </xdr:cNvPr>
        <xdr:cNvSpPr txBox="1"/>
      </xdr:nvSpPr>
      <xdr:spPr>
        <a:xfrm>
          <a:off x="4219575" y="12536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118110</xdr:rowOff>
    </xdr:from>
    <xdr:to>
      <xdr:col>24</xdr:col>
      <xdr:colOff>152400</xdr:colOff>
      <xdr:row>78</xdr:row>
      <xdr:rowOff>118110</xdr:rowOff>
    </xdr:to>
    <xdr:cxnSp macro="">
      <xdr:nvCxnSpPr>
        <xdr:cNvPr id="291" name="直線コネクタ 290">
          <a:extLst>
            <a:ext uri="{FF2B5EF4-FFF2-40B4-BE49-F238E27FC236}">
              <a16:creationId xmlns:a16="http://schemas.microsoft.com/office/drawing/2014/main" id="{3169A70F-468E-4EFE-BABB-BE0356BD1263}"/>
            </a:ext>
          </a:extLst>
        </xdr:cNvPr>
        <xdr:cNvCxnSpPr/>
      </xdr:nvCxnSpPr>
      <xdr:spPr>
        <a:xfrm>
          <a:off x="4105275" y="12751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147320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441B17F9-7C01-4D83-80BB-234F295003A7}"/>
            </a:ext>
          </a:extLst>
        </xdr:cNvPr>
        <xdr:cNvSpPr txBox="1"/>
      </xdr:nvSpPr>
      <xdr:spPr>
        <a:xfrm>
          <a:off x="4219575" y="13260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124460</xdr:rowOff>
    </xdr:from>
    <xdr:to>
      <xdr:col>24</xdr:col>
      <xdr:colOff>114300</xdr:colOff>
      <xdr:row>83</xdr:row>
      <xdr:rowOff>54610</xdr:rowOff>
    </xdr:to>
    <xdr:sp macro="" textlink="">
      <xdr:nvSpPr>
        <xdr:cNvPr id="293" name="フローチャート: 判断 292">
          <a:extLst>
            <a:ext uri="{FF2B5EF4-FFF2-40B4-BE49-F238E27FC236}">
              <a16:creationId xmlns:a16="http://schemas.microsoft.com/office/drawing/2014/main" id="{553B99DC-FC1E-48BB-BCB6-ABDABCD929F1}"/>
            </a:ext>
          </a:extLst>
        </xdr:cNvPr>
        <xdr:cNvSpPr/>
      </xdr:nvSpPr>
      <xdr:spPr>
        <a:xfrm>
          <a:off x="4124325" y="13399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FEBEF12A-4719-42D9-BB27-252143650E47}"/>
            </a:ext>
          </a:extLst>
        </xdr:cNvPr>
        <xdr:cNvSpPr/>
      </xdr:nvSpPr>
      <xdr:spPr>
        <a:xfrm>
          <a:off x="3381375" y="133845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72390</xdr:rowOff>
    </xdr:from>
    <xdr:to>
      <xdr:col>15</xdr:col>
      <xdr:colOff>101600</xdr:colOff>
      <xdr:row>83</xdr:row>
      <xdr:rowOff>2540</xdr:rowOff>
    </xdr:to>
    <xdr:sp macro="" textlink="">
      <xdr:nvSpPr>
        <xdr:cNvPr id="295" name="フローチャート: 判断 294">
          <a:extLst>
            <a:ext uri="{FF2B5EF4-FFF2-40B4-BE49-F238E27FC236}">
              <a16:creationId xmlns:a16="http://schemas.microsoft.com/office/drawing/2014/main" id="{59341D0D-AEF0-41E0-9006-060F0B6698B0}"/>
            </a:ext>
          </a:extLst>
        </xdr:cNvPr>
        <xdr:cNvSpPr/>
      </xdr:nvSpPr>
      <xdr:spPr>
        <a:xfrm>
          <a:off x="2571750" y="13347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96520</xdr:rowOff>
    </xdr:from>
    <xdr:to>
      <xdr:col>10</xdr:col>
      <xdr:colOff>165100</xdr:colOff>
      <xdr:row>83</xdr:row>
      <xdr:rowOff>26670</xdr:rowOff>
    </xdr:to>
    <xdr:sp macro="" textlink="">
      <xdr:nvSpPr>
        <xdr:cNvPr id="296" name="フローチャート: 判断 295">
          <a:extLst>
            <a:ext uri="{FF2B5EF4-FFF2-40B4-BE49-F238E27FC236}">
              <a16:creationId xmlns:a16="http://schemas.microsoft.com/office/drawing/2014/main" id="{6213B3CF-6976-4168-81FA-323276F8D2E3}"/>
            </a:ext>
          </a:extLst>
        </xdr:cNvPr>
        <xdr:cNvSpPr/>
      </xdr:nvSpPr>
      <xdr:spPr>
        <a:xfrm>
          <a:off x="1781175" y="13374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73660</xdr:rowOff>
    </xdr:from>
    <xdr:to>
      <xdr:col>6</xdr:col>
      <xdr:colOff>38100</xdr:colOff>
      <xdr:row>83</xdr:row>
      <xdr:rowOff>3810</xdr:rowOff>
    </xdr:to>
    <xdr:sp macro="" textlink="">
      <xdr:nvSpPr>
        <xdr:cNvPr id="297" name="フローチャート: 判断 296">
          <a:extLst>
            <a:ext uri="{FF2B5EF4-FFF2-40B4-BE49-F238E27FC236}">
              <a16:creationId xmlns:a16="http://schemas.microsoft.com/office/drawing/2014/main" id="{DE2579E8-06E6-4EB0-B54E-BBB373B1BCD5}"/>
            </a:ext>
          </a:extLst>
        </xdr:cNvPr>
        <xdr:cNvSpPr/>
      </xdr:nvSpPr>
      <xdr:spPr>
        <a:xfrm>
          <a:off x="981075" y="133515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14DF5673-C370-4B78-B16A-2EC4037CFB61}"/>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C5E3B55F-CA3E-4661-8339-3DC67DF9645D}"/>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75A83994-4E63-4C21-B7DE-CC4D5E135326}"/>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D689AE96-D4E4-42DB-A5A1-C0B25369A970}"/>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13FB2C05-EFE1-4B66-9472-62137351A456}"/>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81915</xdr:rowOff>
    </xdr:from>
    <xdr:to>
      <xdr:col>24</xdr:col>
      <xdr:colOff>114300</xdr:colOff>
      <xdr:row>84</xdr:row>
      <xdr:rowOff>12065</xdr:rowOff>
    </xdr:to>
    <xdr:sp macro="" textlink="">
      <xdr:nvSpPr>
        <xdr:cNvPr id="303" name="楕円 302">
          <a:extLst>
            <a:ext uri="{FF2B5EF4-FFF2-40B4-BE49-F238E27FC236}">
              <a16:creationId xmlns:a16="http://schemas.microsoft.com/office/drawing/2014/main" id="{9A1529E8-E17E-4BBC-896D-2EE7B473DC7E}"/>
            </a:ext>
          </a:extLst>
        </xdr:cNvPr>
        <xdr:cNvSpPr/>
      </xdr:nvSpPr>
      <xdr:spPr>
        <a:xfrm>
          <a:off x="4124325" y="1352486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60325</xdr:rowOff>
    </xdr:from>
    <xdr:ext cx="405130" cy="259080"/>
    <xdr:sp macro="" textlink="">
      <xdr:nvSpPr>
        <xdr:cNvPr id="304" name="【福祉施設】&#10;有形固定資産減価償却率該当値テキスト">
          <a:extLst>
            <a:ext uri="{FF2B5EF4-FFF2-40B4-BE49-F238E27FC236}">
              <a16:creationId xmlns:a16="http://schemas.microsoft.com/office/drawing/2014/main" id="{00B681D2-F55F-450D-B6A7-D69280CAD186}"/>
            </a:ext>
          </a:extLst>
        </xdr:cNvPr>
        <xdr:cNvSpPr txBox="1"/>
      </xdr:nvSpPr>
      <xdr:spPr>
        <a:xfrm>
          <a:off x="4219575" y="13503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49530</xdr:rowOff>
    </xdr:from>
    <xdr:to>
      <xdr:col>20</xdr:col>
      <xdr:colOff>38100</xdr:colOff>
      <xdr:row>83</xdr:row>
      <xdr:rowOff>151130</xdr:rowOff>
    </xdr:to>
    <xdr:sp macro="" textlink="">
      <xdr:nvSpPr>
        <xdr:cNvPr id="305" name="楕円 304">
          <a:extLst>
            <a:ext uri="{FF2B5EF4-FFF2-40B4-BE49-F238E27FC236}">
              <a16:creationId xmlns:a16="http://schemas.microsoft.com/office/drawing/2014/main" id="{EF912C28-FCB2-43F6-BE2C-A293F6B16089}"/>
            </a:ext>
          </a:extLst>
        </xdr:cNvPr>
        <xdr:cNvSpPr/>
      </xdr:nvSpPr>
      <xdr:spPr>
        <a:xfrm>
          <a:off x="3381375" y="13486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100330</xdr:rowOff>
    </xdr:from>
    <xdr:to>
      <xdr:col>24</xdr:col>
      <xdr:colOff>63500</xdr:colOff>
      <xdr:row>83</xdr:row>
      <xdr:rowOff>132715</xdr:rowOff>
    </xdr:to>
    <xdr:cxnSp macro="">
      <xdr:nvCxnSpPr>
        <xdr:cNvPr id="306" name="直線コネクタ 305">
          <a:extLst>
            <a:ext uri="{FF2B5EF4-FFF2-40B4-BE49-F238E27FC236}">
              <a16:creationId xmlns:a16="http://schemas.microsoft.com/office/drawing/2014/main" id="{C6ED754B-7E15-4750-9CC3-AF1614206695}"/>
            </a:ext>
          </a:extLst>
        </xdr:cNvPr>
        <xdr:cNvCxnSpPr/>
      </xdr:nvCxnSpPr>
      <xdr:spPr>
        <a:xfrm>
          <a:off x="3429000" y="13543280"/>
          <a:ext cx="7524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16510</xdr:rowOff>
    </xdr:from>
    <xdr:to>
      <xdr:col>15</xdr:col>
      <xdr:colOff>101600</xdr:colOff>
      <xdr:row>83</xdr:row>
      <xdr:rowOff>118110</xdr:rowOff>
    </xdr:to>
    <xdr:sp macro="" textlink="">
      <xdr:nvSpPr>
        <xdr:cNvPr id="307" name="楕円 306">
          <a:extLst>
            <a:ext uri="{FF2B5EF4-FFF2-40B4-BE49-F238E27FC236}">
              <a16:creationId xmlns:a16="http://schemas.microsoft.com/office/drawing/2014/main" id="{8C6DD734-9F05-4520-A380-AAEB955D07E7}"/>
            </a:ext>
          </a:extLst>
        </xdr:cNvPr>
        <xdr:cNvSpPr/>
      </xdr:nvSpPr>
      <xdr:spPr>
        <a:xfrm>
          <a:off x="2571750" y="134562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67310</xdr:rowOff>
    </xdr:from>
    <xdr:to>
      <xdr:col>19</xdr:col>
      <xdr:colOff>177800</xdr:colOff>
      <xdr:row>83</xdr:row>
      <xdr:rowOff>100330</xdr:rowOff>
    </xdr:to>
    <xdr:cxnSp macro="">
      <xdr:nvCxnSpPr>
        <xdr:cNvPr id="308" name="直線コネクタ 307">
          <a:extLst>
            <a:ext uri="{FF2B5EF4-FFF2-40B4-BE49-F238E27FC236}">
              <a16:creationId xmlns:a16="http://schemas.microsoft.com/office/drawing/2014/main" id="{7F5548E7-1193-484A-B1C2-65C5F2C5C009}"/>
            </a:ext>
          </a:extLst>
        </xdr:cNvPr>
        <xdr:cNvCxnSpPr/>
      </xdr:nvCxnSpPr>
      <xdr:spPr>
        <a:xfrm>
          <a:off x="2619375" y="13503910"/>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153670</xdr:rowOff>
    </xdr:from>
    <xdr:to>
      <xdr:col>10</xdr:col>
      <xdr:colOff>165100</xdr:colOff>
      <xdr:row>83</xdr:row>
      <xdr:rowOff>83820</xdr:rowOff>
    </xdr:to>
    <xdr:sp macro="" textlink="">
      <xdr:nvSpPr>
        <xdr:cNvPr id="309" name="楕円 308">
          <a:extLst>
            <a:ext uri="{FF2B5EF4-FFF2-40B4-BE49-F238E27FC236}">
              <a16:creationId xmlns:a16="http://schemas.microsoft.com/office/drawing/2014/main" id="{66A70BF2-5E18-412D-A4B6-0F0DA2BD2743}"/>
            </a:ext>
          </a:extLst>
        </xdr:cNvPr>
        <xdr:cNvSpPr/>
      </xdr:nvSpPr>
      <xdr:spPr>
        <a:xfrm>
          <a:off x="1781175" y="13431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33020</xdr:rowOff>
    </xdr:from>
    <xdr:to>
      <xdr:col>15</xdr:col>
      <xdr:colOff>50800</xdr:colOff>
      <xdr:row>83</xdr:row>
      <xdr:rowOff>67310</xdr:rowOff>
    </xdr:to>
    <xdr:cxnSp macro="">
      <xdr:nvCxnSpPr>
        <xdr:cNvPr id="310" name="直線コネクタ 309">
          <a:extLst>
            <a:ext uri="{FF2B5EF4-FFF2-40B4-BE49-F238E27FC236}">
              <a16:creationId xmlns:a16="http://schemas.microsoft.com/office/drawing/2014/main" id="{B84B9F8F-34BF-4AA8-A510-55D66C12AF33}"/>
            </a:ext>
          </a:extLst>
        </xdr:cNvPr>
        <xdr:cNvCxnSpPr/>
      </xdr:nvCxnSpPr>
      <xdr:spPr>
        <a:xfrm>
          <a:off x="1828800" y="13469620"/>
          <a:ext cx="7905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145415</xdr:rowOff>
    </xdr:from>
    <xdr:to>
      <xdr:col>6</xdr:col>
      <xdr:colOff>38100</xdr:colOff>
      <xdr:row>83</xdr:row>
      <xdr:rowOff>75565</xdr:rowOff>
    </xdr:to>
    <xdr:sp macro="" textlink="">
      <xdr:nvSpPr>
        <xdr:cNvPr id="311" name="楕円 310">
          <a:extLst>
            <a:ext uri="{FF2B5EF4-FFF2-40B4-BE49-F238E27FC236}">
              <a16:creationId xmlns:a16="http://schemas.microsoft.com/office/drawing/2014/main" id="{B5AC38A1-081B-4EFC-AEB6-7ECEE6375711}"/>
            </a:ext>
          </a:extLst>
        </xdr:cNvPr>
        <xdr:cNvSpPr/>
      </xdr:nvSpPr>
      <xdr:spPr>
        <a:xfrm>
          <a:off x="981075" y="13420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24765</xdr:rowOff>
    </xdr:from>
    <xdr:to>
      <xdr:col>10</xdr:col>
      <xdr:colOff>114300</xdr:colOff>
      <xdr:row>83</xdr:row>
      <xdr:rowOff>33020</xdr:rowOff>
    </xdr:to>
    <xdr:cxnSp macro="">
      <xdr:nvCxnSpPr>
        <xdr:cNvPr id="312" name="直線コネクタ 311">
          <a:extLst>
            <a:ext uri="{FF2B5EF4-FFF2-40B4-BE49-F238E27FC236}">
              <a16:creationId xmlns:a16="http://schemas.microsoft.com/office/drawing/2014/main" id="{E0EC9182-11E0-420D-B3DF-0EF03860537F}"/>
            </a:ext>
          </a:extLst>
        </xdr:cNvPr>
        <xdr:cNvCxnSpPr/>
      </xdr:nvCxnSpPr>
      <xdr:spPr>
        <a:xfrm>
          <a:off x="1028700" y="1346771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50165</xdr:rowOff>
    </xdr:from>
    <xdr:ext cx="405130" cy="259080"/>
    <xdr:sp macro="" textlink="">
      <xdr:nvSpPr>
        <xdr:cNvPr id="313" name="n_1aveValue【福祉施設】&#10;有形固定資産減価償却率">
          <a:extLst>
            <a:ext uri="{FF2B5EF4-FFF2-40B4-BE49-F238E27FC236}">
              <a16:creationId xmlns:a16="http://schemas.microsoft.com/office/drawing/2014/main" id="{273A1EC7-0F0D-4F8C-9B7C-EDFC9F1F8586}"/>
            </a:ext>
          </a:extLst>
        </xdr:cNvPr>
        <xdr:cNvSpPr txBox="1"/>
      </xdr:nvSpPr>
      <xdr:spPr>
        <a:xfrm>
          <a:off x="3239135" y="1316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19050</xdr:rowOff>
    </xdr:from>
    <xdr:ext cx="404495" cy="258445"/>
    <xdr:sp macro="" textlink="">
      <xdr:nvSpPr>
        <xdr:cNvPr id="314" name="n_2aveValue【福祉施設】&#10;有形固定資産減価償却率">
          <a:extLst>
            <a:ext uri="{FF2B5EF4-FFF2-40B4-BE49-F238E27FC236}">
              <a16:creationId xmlns:a16="http://schemas.microsoft.com/office/drawing/2014/main" id="{CC56B5C1-8543-4738-ABA8-6137D1D38765}"/>
            </a:ext>
          </a:extLst>
        </xdr:cNvPr>
        <xdr:cNvSpPr txBox="1"/>
      </xdr:nvSpPr>
      <xdr:spPr>
        <a:xfrm>
          <a:off x="2439035" y="13134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43180</xdr:rowOff>
    </xdr:from>
    <xdr:ext cx="404495" cy="258445"/>
    <xdr:sp macro="" textlink="">
      <xdr:nvSpPr>
        <xdr:cNvPr id="315" name="n_3aveValue【福祉施設】&#10;有形固定資産減価償却率">
          <a:extLst>
            <a:ext uri="{FF2B5EF4-FFF2-40B4-BE49-F238E27FC236}">
              <a16:creationId xmlns:a16="http://schemas.microsoft.com/office/drawing/2014/main" id="{144820A0-2328-455D-8E20-A6FF28580A68}"/>
            </a:ext>
          </a:extLst>
        </xdr:cNvPr>
        <xdr:cNvSpPr txBox="1"/>
      </xdr:nvSpPr>
      <xdr:spPr>
        <a:xfrm>
          <a:off x="1648460" y="13162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20320</xdr:rowOff>
    </xdr:from>
    <xdr:ext cx="404495" cy="258445"/>
    <xdr:sp macro="" textlink="">
      <xdr:nvSpPr>
        <xdr:cNvPr id="316" name="n_4aveValue【福祉施設】&#10;有形固定資産減価償却率">
          <a:extLst>
            <a:ext uri="{FF2B5EF4-FFF2-40B4-BE49-F238E27FC236}">
              <a16:creationId xmlns:a16="http://schemas.microsoft.com/office/drawing/2014/main" id="{28EBE01C-D44F-4DBE-8052-EB724759B694}"/>
            </a:ext>
          </a:extLst>
        </xdr:cNvPr>
        <xdr:cNvSpPr txBox="1"/>
      </xdr:nvSpPr>
      <xdr:spPr>
        <a:xfrm>
          <a:off x="848360" y="13136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142240</xdr:rowOff>
    </xdr:from>
    <xdr:ext cx="405130" cy="259080"/>
    <xdr:sp macro="" textlink="">
      <xdr:nvSpPr>
        <xdr:cNvPr id="317" name="n_1mainValue【福祉施設】&#10;有形固定資産減価償却率">
          <a:extLst>
            <a:ext uri="{FF2B5EF4-FFF2-40B4-BE49-F238E27FC236}">
              <a16:creationId xmlns:a16="http://schemas.microsoft.com/office/drawing/2014/main" id="{39EEA309-8E8E-43B2-81C4-FCB49E2C6730}"/>
            </a:ext>
          </a:extLst>
        </xdr:cNvPr>
        <xdr:cNvSpPr txBox="1"/>
      </xdr:nvSpPr>
      <xdr:spPr>
        <a:xfrm>
          <a:off x="3239135" y="1358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109220</xdr:rowOff>
    </xdr:from>
    <xdr:ext cx="404495" cy="258445"/>
    <xdr:sp macro="" textlink="">
      <xdr:nvSpPr>
        <xdr:cNvPr id="318" name="n_2mainValue【福祉施設】&#10;有形固定資産減価償却率">
          <a:extLst>
            <a:ext uri="{FF2B5EF4-FFF2-40B4-BE49-F238E27FC236}">
              <a16:creationId xmlns:a16="http://schemas.microsoft.com/office/drawing/2014/main" id="{15E2E555-88D8-485C-80B9-EF33AFD7FF87}"/>
            </a:ext>
          </a:extLst>
        </xdr:cNvPr>
        <xdr:cNvSpPr txBox="1"/>
      </xdr:nvSpPr>
      <xdr:spPr>
        <a:xfrm>
          <a:off x="2439035" y="13545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74930</xdr:rowOff>
    </xdr:from>
    <xdr:ext cx="404495" cy="258445"/>
    <xdr:sp macro="" textlink="">
      <xdr:nvSpPr>
        <xdr:cNvPr id="319" name="n_3mainValue【福祉施設】&#10;有形固定資産減価償却率">
          <a:extLst>
            <a:ext uri="{FF2B5EF4-FFF2-40B4-BE49-F238E27FC236}">
              <a16:creationId xmlns:a16="http://schemas.microsoft.com/office/drawing/2014/main" id="{73F8EEB3-35C2-4FC8-8567-34EB2274D1FF}"/>
            </a:ext>
          </a:extLst>
        </xdr:cNvPr>
        <xdr:cNvSpPr txBox="1"/>
      </xdr:nvSpPr>
      <xdr:spPr>
        <a:xfrm>
          <a:off x="1648460" y="13514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66675</xdr:rowOff>
    </xdr:from>
    <xdr:ext cx="404495" cy="258445"/>
    <xdr:sp macro="" textlink="">
      <xdr:nvSpPr>
        <xdr:cNvPr id="320" name="n_4mainValue【福祉施設】&#10;有形固定資産減価償却率">
          <a:extLst>
            <a:ext uri="{FF2B5EF4-FFF2-40B4-BE49-F238E27FC236}">
              <a16:creationId xmlns:a16="http://schemas.microsoft.com/office/drawing/2014/main" id="{5AEFA049-DF97-4301-A3FD-2E8E946BC7A8}"/>
            </a:ext>
          </a:extLst>
        </xdr:cNvPr>
        <xdr:cNvSpPr txBox="1"/>
      </xdr:nvSpPr>
      <xdr:spPr>
        <a:xfrm>
          <a:off x="848360" y="13503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55C190A-A2E9-41E9-B0C4-2BB90C44723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04CB934-D964-47A0-B128-DF58ECC4FAA4}"/>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9C4340A-D5CA-45E1-B66F-8CC28F5F2E46}"/>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3DAF14F-57E5-45D1-8CCF-C1FAA80E069C}"/>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73F0445-3AE6-4A40-8CE3-C181FA2C88DA}"/>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BEDC58B-0FA7-4B23-83D0-CD221E9F6730}"/>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BB14F6F-6661-4119-B520-5B57A406DE79}"/>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A44D229-0374-4809-83A2-3667ED049C31}"/>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9" name="テキスト ボックス 328">
          <a:extLst>
            <a:ext uri="{FF2B5EF4-FFF2-40B4-BE49-F238E27FC236}">
              <a16:creationId xmlns:a16="http://schemas.microsoft.com/office/drawing/2014/main" id="{09F81708-CE43-4130-B665-1B01C71E26C6}"/>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E380A7D-6AF2-4606-B65B-8BC35B96AED9}"/>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9F1CEC47-7A55-4473-B89C-9D97BA2F49DC}"/>
            </a:ext>
          </a:extLst>
        </xdr:cNvPr>
        <xdr:cNvCxnSpPr/>
      </xdr:nvCxnSpPr>
      <xdr:spPr>
        <a:xfrm>
          <a:off x="5953125" y="13963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2" name="テキスト ボックス 331">
          <a:extLst>
            <a:ext uri="{FF2B5EF4-FFF2-40B4-BE49-F238E27FC236}">
              <a16:creationId xmlns:a16="http://schemas.microsoft.com/office/drawing/2014/main" id="{2CB2E2B4-1062-4276-B0A9-AD498E9E203D}"/>
            </a:ext>
          </a:extLst>
        </xdr:cNvPr>
        <xdr:cNvSpPr txBox="1"/>
      </xdr:nvSpPr>
      <xdr:spPr>
        <a:xfrm>
          <a:off x="5527040"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3439A42E-3815-4739-AE09-47324C251532}"/>
            </a:ext>
          </a:extLst>
        </xdr:cNvPr>
        <xdr:cNvCxnSpPr/>
      </xdr:nvCxnSpPr>
      <xdr:spPr>
        <a:xfrm>
          <a:off x="5953125" y="1353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4" name="テキスト ボックス 333">
          <a:extLst>
            <a:ext uri="{FF2B5EF4-FFF2-40B4-BE49-F238E27FC236}">
              <a16:creationId xmlns:a16="http://schemas.microsoft.com/office/drawing/2014/main" id="{3EB116A7-769C-49E8-93A8-753ECA4D0C3A}"/>
            </a:ext>
          </a:extLst>
        </xdr:cNvPr>
        <xdr:cNvSpPr txBox="1"/>
      </xdr:nvSpPr>
      <xdr:spPr>
        <a:xfrm>
          <a:off x="5527040" y="13399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92F813FA-ACBF-4968-8853-B5C6D915D672}"/>
            </a:ext>
          </a:extLst>
        </xdr:cNvPr>
        <xdr:cNvCxnSpPr/>
      </xdr:nvCxnSpPr>
      <xdr:spPr>
        <a:xfrm>
          <a:off x="5953125" y="1310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6" name="テキスト ボックス 335">
          <a:extLst>
            <a:ext uri="{FF2B5EF4-FFF2-40B4-BE49-F238E27FC236}">
              <a16:creationId xmlns:a16="http://schemas.microsoft.com/office/drawing/2014/main" id="{71EF116C-55AF-4555-9318-C6585293C99D}"/>
            </a:ext>
          </a:extLst>
        </xdr:cNvPr>
        <xdr:cNvSpPr txBox="1"/>
      </xdr:nvSpPr>
      <xdr:spPr>
        <a:xfrm>
          <a:off x="5527040" y="1296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7AD7E943-0949-48BE-952F-3F0C9AE37E43}"/>
            </a:ext>
          </a:extLst>
        </xdr:cNvPr>
        <xdr:cNvCxnSpPr/>
      </xdr:nvCxnSpPr>
      <xdr:spPr>
        <a:xfrm>
          <a:off x="5953125"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38" name="テキスト ボックス 337">
          <a:extLst>
            <a:ext uri="{FF2B5EF4-FFF2-40B4-BE49-F238E27FC236}">
              <a16:creationId xmlns:a16="http://schemas.microsoft.com/office/drawing/2014/main" id="{5F0C0CA5-3A59-4FA6-BAB2-FFAA6911FB7B}"/>
            </a:ext>
          </a:extLst>
        </xdr:cNvPr>
        <xdr:cNvSpPr txBox="1"/>
      </xdr:nvSpPr>
      <xdr:spPr>
        <a:xfrm>
          <a:off x="5527040" y="1253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14A9625-7B2B-4C75-BF7B-6652363D99DD}"/>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0" name="テキスト ボックス 339">
          <a:extLst>
            <a:ext uri="{FF2B5EF4-FFF2-40B4-BE49-F238E27FC236}">
              <a16:creationId xmlns:a16="http://schemas.microsoft.com/office/drawing/2014/main" id="{C9C0DA55-399C-40C9-A5E0-1EAAE05A4443}"/>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3D1BA3E3-9F00-4C00-957C-81F3AFB27208}"/>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147955</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62F2E8C5-CBFA-4CCC-AE8B-AD76BEC27AF2}"/>
            </a:ext>
          </a:extLst>
        </xdr:cNvPr>
        <xdr:cNvCxnSpPr/>
      </xdr:nvCxnSpPr>
      <xdr:spPr>
        <a:xfrm flipV="1">
          <a:off x="9429115" y="1261300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9900" cy="258445"/>
    <xdr:sp macro="" textlink="">
      <xdr:nvSpPr>
        <xdr:cNvPr id="343" name="【福祉施設】&#10;一人当たり面積最小値テキスト">
          <a:extLst>
            <a:ext uri="{FF2B5EF4-FFF2-40B4-BE49-F238E27FC236}">
              <a16:creationId xmlns:a16="http://schemas.microsoft.com/office/drawing/2014/main" id="{6073DCAB-3820-448F-BC78-B81AA812EFF2}"/>
            </a:ext>
          </a:extLst>
        </xdr:cNvPr>
        <xdr:cNvSpPr txBox="1"/>
      </xdr:nvSpPr>
      <xdr:spPr>
        <a:xfrm>
          <a:off x="9467850" y="13952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A645AB50-2813-47E8-8B76-4D4FCC605324}"/>
            </a:ext>
          </a:extLst>
        </xdr:cNvPr>
        <xdr:cNvCxnSpPr/>
      </xdr:nvCxnSpPr>
      <xdr:spPr>
        <a:xfrm>
          <a:off x="9363075" y="1395539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94615</xdr:rowOff>
    </xdr:from>
    <xdr:ext cx="469900" cy="259080"/>
    <xdr:sp macro="" textlink="">
      <xdr:nvSpPr>
        <xdr:cNvPr id="345" name="【福祉施設】&#10;一人当たり面積最大値テキスト">
          <a:extLst>
            <a:ext uri="{FF2B5EF4-FFF2-40B4-BE49-F238E27FC236}">
              <a16:creationId xmlns:a16="http://schemas.microsoft.com/office/drawing/2014/main" id="{B8EF40B0-6BC8-429B-BD4B-3DE75127A279}"/>
            </a:ext>
          </a:extLst>
        </xdr:cNvPr>
        <xdr:cNvSpPr txBox="1"/>
      </xdr:nvSpPr>
      <xdr:spPr>
        <a:xfrm>
          <a:off x="9467850" y="12400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147955</xdr:rowOff>
    </xdr:from>
    <xdr:to>
      <xdr:col>55</xdr:col>
      <xdr:colOff>88900</xdr:colOff>
      <xdr:row>77</xdr:row>
      <xdr:rowOff>147955</xdr:rowOff>
    </xdr:to>
    <xdr:cxnSp macro="">
      <xdr:nvCxnSpPr>
        <xdr:cNvPr id="346" name="直線コネクタ 345">
          <a:extLst>
            <a:ext uri="{FF2B5EF4-FFF2-40B4-BE49-F238E27FC236}">
              <a16:creationId xmlns:a16="http://schemas.microsoft.com/office/drawing/2014/main" id="{CCA9BA88-D237-4CE1-9B0F-CDAD8CE3E43B}"/>
            </a:ext>
          </a:extLst>
        </xdr:cNvPr>
        <xdr:cNvCxnSpPr/>
      </xdr:nvCxnSpPr>
      <xdr:spPr>
        <a:xfrm>
          <a:off x="9363075" y="126130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10160</xdr:rowOff>
    </xdr:from>
    <xdr:ext cx="469900" cy="259080"/>
    <xdr:sp macro="" textlink="">
      <xdr:nvSpPr>
        <xdr:cNvPr id="347" name="【福祉施設】&#10;一人当たり面積平均値テキスト">
          <a:extLst>
            <a:ext uri="{FF2B5EF4-FFF2-40B4-BE49-F238E27FC236}">
              <a16:creationId xmlns:a16="http://schemas.microsoft.com/office/drawing/2014/main" id="{1982C96F-9ECC-4792-9CA8-F8B0E1DDC62E}"/>
            </a:ext>
          </a:extLst>
        </xdr:cNvPr>
        <xdr:cNvSpPr txBox="1"/>
      </xdr:nvSpPr>
      <xdr:spPr>
        <a:xfrm>
          <a:off x="9467850" y="13446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104D937E-123A-479D-806D-03A2D5727DA0}"/>
            </a:ext>
          </a:extLst>
        </xdr:cNvPr>
        <xdr:cNvSpPr/>
      </xdr:nvSpPr>
      <xdr:spPr>
        <a:xfrm>
          <a:off x="9401175" y="136017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95885</xdr:rowOff>
    </xdr:to>
    <xdr:sp macro="" textlink="">
      <xdr:nvSpPr>
        <xdr:cNvPr id="349" name="フローチャート: 判断 348">
          <a:extLst>
            <a:ext uri="{FF2B5EF4-FFF2-40B4-BE49-F238E27FC236}">
              <a16:creationId xmlns:a16="http://schemas.microsoft.com/office/drawing/2014/main" id="{1C7E97CE-96EC-4A42-A7CE-2363F888E6DE}"/>
            </a:ext>
          </a:extLst>
        </xdr:cNvPr>
        <xdr:cNvSpPr/>
      </xdr:nvSpPr>
      <xdr:spPr>
        <a:xfrm>
          <a:off x="8639175" y="1360297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151765</xdr:rowOff>
    </xdr:from>
    <xdr:to>
      <xdr:col>46</xdr:col>
      <xdr:colOff>38100</xdr:colOff>
      <xdr:row>84</xdr:row>
      <xdr:rowOff>81915</xdr:rowOff>
    </xdr:to>
    <xdr:sp macro="" textlink="">
      <xdr:nvSpPr>
        <xdr:cNvPr id="350" name="フローチャート: 判断 349">
          <a:extLst>
            <a:ext uri="{FF2B5EF4-FFF2-40B4-BE49-F238E27FC236}">
              <a16:creationId xmlns:a16="http://schemas.microsoft.com/office/drawing/2014/main" id="{7CBFD795-0CEB-4F4B-A9F6-2F4D40CAED6E}"/>
            </a:ext>
          </a:extLst>
        </xdr:cNvPr>
        <xdr:cNvSpPr/>
      </xdr:nvSpPr>
      <xdr:spPr>
        <a:xfrm>
          <a:off x="7839075" y="135915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161290</xdr:rowOff>
    </xdr:from>
    <xdr:to>
      <xdr:col>41</xdr:col>
      <xdr:colOff>101600</xdr:colOff>
      <xdr:row>84</xdr:row>
      <xdr:rowOff>91440</xdr:rowOff>
    </xdr:to>
    <xdr:sp macro="" textlink="">
      <xdr:nvSpPr>
        <xdr:cNvPr id="351" name="フローチャート: 判断 350">
          <a:extLst>
            <a:ext uri="{FF2B5EF4-FFF2-40B4-BE49-F238E27FC236}">
              <a16:creationId xmlns:a16="http://schemas.microsoft.com/office/drawing/2014/main" id="{4B5708F2-28B0-4C06-B06B-68580B1A1F80}"/>
            </a:ext>
          </a:extLst>
        </xdr:cNvPr>
        <xdr:cNvSpPr/>
      </xdr:nvSpPr>
      <xdr:spPr>
        <a:xfrm>
          <a:off x="7029450" y="136042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161290</xdr:rowOff>
    </xdr:from>
    <xdr:to>
      <xdr:col>36</xdr:col>
      <xdr:colOff>165100</xdr:colOff>
      <xdr:row>84</xdr:row>
      <xdr:rowOff>91440</xdr:rowOff>
    </xdr:to>
    <xdr:sp macro="" textlink="">
      <xdr:nvSpPr>
        <xdr:cNvPr id="352" name="フローチャート: 判断 351">
          <a:extLst>
            <a:ext uri="{FF2B5EF4-FFF2-40B4-BE49-F238E27FC236}">
              <a16:creationId xmlns:a16="http://schemas.microsoft.com/office/drawing/2014/main" id="{AB9E501D-8661-4A8F-B461-EBAC4E289477}"/>
            </a:ext>
          </a:extLst>
        </xdr:cNvPr>
        <xdr:cNvSpPr/>
      </xdr:nvSpPr>
      <xdr:spPr>
        <a:xfrm>
          <a:off x="6238875" y="136042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10E4ECAD-EB87-4F11-9787-FFD33D7B41D2}"/>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2E185364-F136-4BB7-8D8E-12D44FE4AF2B}"/>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BEF5B795-AC9D-47A0-A6C0-A4ED0B071D28}"/>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6C7AC16F-3ADD-4429-BC25-F31FE206C2C5}"/>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DACCEB4E-6504-4882-A793-1C9012512131}"/>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8" name="楕円 357">
          <a:extLst>
            <a:ext uri="{FF2B5EF4-FFF2-40B4-BE49-F238E27FC236}">
              <a16:creationId xmlns:a16="http://schemas.microsoft.com/office/drawing/2014/main" id="{1A083795-D15F-4F79-B1DF-6A57C3D9EE7F}"/>
            </a:ext>
          </a:extLst>
        </xdr:cNvPr>
        <xdr:cNvSpPr/>
      </xdr:nvSpPr>
      <xdr:spPr>
        <a:xfrm>
          <a:off x="9401175" y="1363154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11430</xdr:rowOff>
    </xdr:from>
    <xdr:ext cx="469900" cy="259080"/>
    <xdr:sp macro="" textlink="">
      <xdr:nvSpPr>
        <xdr:cNvPr id="359" name="【福祉施設】&#10;一人当たり面積該当値テキスト">
          <a:extLst>
            <a:ext uri="{FF2B5EF4-FFF2-40B4-BE49-F238E27FC236}">
              <a16:creationId xmlns:a16="http://schemas.microsoft.com/office/drawing/2014/main" id="{2B199A70-67D0-48AB-BA5F-5A5CDC8844AF}"/>
            </a:ext>
          </a:extLst>
        </xdr:cNvPr>
        <xdr:cNvSpPr txBox="1"/>
      </xdr:nvSpPr>
      <xdr:spPr>
        <a:xfrm>
          <a:off x="9467850" y="13609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35560</xdr:rowOff>
    </xdr:from>
    <xdr:to>
      <xdr:col>50</xdr:col>
      <xdr:colOff>165100</xdr:colOff>
      <xdr:row>84</xdr:row>
      <xdr:rowOff>137160</xdr:rowOff>
    </xdr:to>
    <xdr:sp macro="" textlink="">
      <xdr:nvSpPr>
        <xdr:cNvPr id="360" name="楕円 359">
          <a:extLst>
            <a:ext uri="{FF2B5EF4-FFF2-40B4-BE49-F238E27FC236}">
              <a16:creationId xmlns:a16="http://schemas.microsoft.com/office/drawing/2014/main" id="{4A76E911-8EEF-4A27-99E4-4C5E33F83A25}"/>
            </a:ext>
          </a:extLst>
        </xdr:cNvPr>
        <xdr:cNvSpPr/>
      </xdr:nvSpPr>
      <xdr:spPr>
        <a:xfrm>
          <a:off x="8639175" y="136372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86360</xdr:rowOff>
    </xdr:to>
    <xdr:cxnSp macro="">
      <xdr:nvCxnSpPr>
        <xdr:cNvPr id="361" name="直線コネクタ 360">
          <a:extLst>
            <a:ext uri="{FF2B5EF4-FFF2-40B4-BE49-F238E27FC236}">
              <a16:creationId xmlns:a16="http://schemas.microsoft.com/office/drawing/2014/main" id="{102075C6-13A1-4910-B53A-7D523CDF816A}"/>
            </a:ext>
          </a:extLst>
        </xdr:cNvPr>
        <xdr:cNvCxnSpPr/>
      </xdr:nvCxnSpPr>
      <xdr:spPr>
        <a:xfrm flipV="1">
          <a:off x="8686800" y="1368869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37465</xdr:rowOff>
    </xdr:from>
    <xdr:to>
      <xdr:col>46</xdr:col>
      <xdr:colOff>38100</xdr:colOff>
      <xdr:row>84</xdr:row>
      <xdr:rowOff>139065</xdr:rowOff>
    </xdr:to>
    <xdr:sp macro="" textlink="">
      <xdr:nvSpPr>
        <xdr:cNvPr id="362" name="楕円 361">
          <a:extLst>
            <a:ext uri="{FF2B5EF4-FFF2-40B4-BE49-F238E27FC236}">
              <a16:creationId xmlns:a16="http://schemas.microsoft.com/office/drawing/2014/main" id="{B0E490E8-47AA-4F70-9FE3-45EB700F932E}"/>
            </a:ext>
          </a:extLst>
        </xdr:cNvPr>
        <xdr:cNvSpPr/>
      </xdr:nvSpPr>
      <xdr:spPr>
        <a:xfrm>
          <a:off x="7839075" y="136391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86360</xdr:rowOff>
    </xdr:from>
    <xdr:to>
      <xdr:col>50</xdr:col>
      <xdr:colOff>114300</xdr:colOff>
      <xdr:row>84</xdr:row>
      <xdr:rowOff>88265</xdr:rowOff>
    </xdr:to>
    <xdr:cxnSp macro="">
      <xdr:nvCxnSpPr>
        <xdr:cNvPr id="363" name="直線コネクタ 362">
          <a:extLst>
            <a:ext uri="{FF2B5EF4-FFF2-40B4-BE49-F238E27FC236}">
              <a16:creationId xmlns:a16="http://schemas.microsoft.com/office/drawing/2014/main" id="{48453E13-3DBA-455E-8831-E5E39E1600D6}"/>
            </a:ext>
          </a:extLst>
        </xdr:cNvPr>
        <xdr:cNvCxnSpPr/>
      </xdr:nvCxnSpPr>
      <xdr:spPr>
        <a:xfrm flipV="1">
          <a:off x="7886700" y="1368488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41910</xdr:rowOff>
    </xdr:from>
    <xdr:to>
      <xdr:col>41</xdr:col>
      <xdr:colOff>101600</xdr:colOff>
      <xdr:row>84</xdr:row>
      <xdr:rowOff>143510</xdr:rowOff>
    </xdr:to>
    <xdr:sp macro="" textlink="">
      <xdr:nvSpPr>
        <xdr:cNvPr id="364" name="楕円 363">
          <a:extLst>
            <a:ext uri="{FF2B5EF4-FFF2-40B4-BE49-F238E27FC236}">
              <a16:creationId xmlns:a16="http://schemas.microsoft.com/office/drawing/2014/main" id="{C78E15B1-CB53-470F-A0C3-4215594A8A81}"/>
            </a:ext>
          </a:extLst>
        </xdr:cNvPr>
        <xdr:cNvSpPr/>
      </xdr:nvSpPr>
      <xdr:spPr>
        <a:xfrm>
          <a:off x="7029450" y="13646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88265</xdr:rowOff>
    </xdr:from>
    <xdr:to>
      <xdr:col>45</xdr:col>
      <xdr:colOff>177800</xdr:colOff>
      <xdr:row>84</xdr:row>
      <xdr:rowOff>92710</xdr:rowOff>
    </xdr:to>
    <xdr:cxnSp macro="">
      <xdr:nvCxnSpPr>
        <xdr:cNvPr id="365" name="直線コネクタ 364">
          <a:extLst>
            <a:ext uri="{FF2B5EF4-FFF2-40B4-BE49-F238E27FC236}">
              <a16:creationId xmlns:a16="http://schemas.microsoft.com/office/drawing/2014/main" id="{1A84D1B5-822B-4FAD-AF86-7DD1F6EE7A4B}"/>
            </a:ext>
          </a:extLst>
        </xdr:cNvPr>
        <xdr:cNvCxnSpPr/>
      </xdr:nvCxnSpPr>
      <xdr:spPr>
        <a:xfrm flipV="1">
          <a:off x="7077075" y="1368679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46990</xdr:rowOff>
    </xdr:from>
    <xdr:to>
      <xdr:col>36</xdr:col>
      <xdr:colOff>165100</xdr:colOff>
      <xdr:row>84</xdr:row>
      <xdr:rowOff>148590</xdr:rowOff>
    </xdr:to>
    <xdr:sp macro="" textlink="">
      <xdr:nvSpPr>
        <xdr:cNvPr id="366" name="楕円 365">
          <a:extLst>
            <a:ext uri="{FF2B5EF4-FFF2-40B4-BE49-F238E27FC236}">
              <a16:creationId xmlns:a16="http://schemas.microsoft.com/office/drawing/2014/main" id="{08622BA8-A338-4CB7-B0A2-7CB0FDA9B368}"/>
            </a:ext>
          </a:extLst>
        </xdr:cNvPr>
        <xdr:cNvSpPr/>
      </xdr:nvSpPr>
      <xdr:spPr>
        <a:xfrm>
          <a:off x="6238875" y="13651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92710</xdr:rowOff>
    </xdr:from>
    <xdr:to>
      <xdr:col>41</xdr:col>
      <xdr:colOff>50800</xdr:colOff>
      <xdr:row>84</xdr:row>
      <xdr:rowOff>97790</xdr:rowOff>
    </xdr:to>
    <xdr:cxnSp macro="">
      <xdr:nvCxnSpPr>
        <xdr:cNvPr id="367" name="直線コネクタ 366">
          <a:extLst>
            <a:ext uri="{FF2B5EF4-FFF2-40B4-BE49-F238E27FC236}">
              <a16:creationId xmlns:a16="http://schemas.microsoft.com/office/drawing/2014/main" id="{893CBD51-DD2E-45DE-B27E-DB47CE4E97E3}"/>
            </a:ext>
          </a:extLst>
        </xdr:cNvPr>
        <xdr:cNvCxnSpPr/>
      </xdr:nvCxnSpPr>
      <xdr:spPr>
        <a:xfrm flipV="1">
          <a:off x="6286500" y="13694410"/>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112395</xdr:rowOff>
    </xdr:from>
    <xdr:ext cx="469900" cy="258445"/>
    <xdr:sp macro="" textlink="">
      <xdr:nvSpPr>
        <xdr:cNvPr id="368" name="n_1aveValue【福祉施設】&#10;一人当たり面積">
          <a:extLst>
            <a:ext uri="{FF2B5EF4-FFF2-40B4-BE49-F238E27FC236}">
              <a16:creationId xmlns:a16="http://schemas.microsoft.com/office/drawing/2014/main" id="{90E0B25C-D923-450B-8726-A11262FAA1E1}"/>
            </a:ext>
          </a:extLst>
        </xdr:cNvPr>
        <xdr:cNvSpPr txBox="1"/>
      </xdr:nvSpPr>
      <xdr:spPr>
        <a:xfrm>
          <a:off x="8458200" y="13390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98425</xdr:rowOff>
    </xdr:from>
    <xdr:ext cx="469265" cy="258445"/>
    <xdr:sp macro="" textlink="">
      <xdr:nvSpPr>
        <xdr:cNvPr id="369" name="n_2aveValue【福祉施設】&#10;一人当たり面積">
          <a:extLst>
            <a:ext uri="{FF2B5EF4-FFF2-40B4-BE49-F238E27FC236}">
              <a16:creationId xmlns:a16="http://schemas.microsoft.com/office/drawing/2014/main" id="{C0B2CCCA-E58E-4ABB-81AE-F5675167A3DF}"/>
            </a:ext>
          </a:extLst>
        </xdr:cNvPr>
        <xdr:cNvSpPr txBox="1"/>
      </xdr:nvSpPr>
      <xdr:spPr>
        <a:xfrm>
          <a:off x="7677150" y="13379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107950</xdr:rowOff>
    </xdr:from>
    <xdr:ext cx="469265" cy="259080"/>
    <xdr:sp macro="" textlink="">
      <xdr:nvSpPr>
        <xdr:cNvPr id="370" name="n_3aveValue【福祉施設】&#10;一人当たり面積">
          <a:extLst>
            <a:ext uri="{FF2B5EF4-FFF2-40B4-BE49-F238E27FC236}">
              <a16:creationId xmlns:a16="http://schemas.microsoft.com/office/drawing/2014/main" id="{8CB86C2E-742E-4D19-8E77-A85262B0F714}"/>
            </a:ext>
          </a:extLst>
        </xdr:cNvPr>
        <xdr:cNvSpPr txBox="1"/>
      </xdr:nvSpPr>
      <xdr:spPr>
        <a:xfrm>
          <a:off x="6867525" y="13382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107950</xdr:rowOff>
    </xdr:from>
    <xdr:ext cx="469265" cy="259080"/>
    <xdr:sp macro="" textlink="">
      <xdr:nvSpPr>
        <xdr:cNvPr id="371" name="n_4aveValue【福祉施設】&#10;一人当たり面積">
          <a:extLst>
            <a:ext uri="{FF2B5EF4-FFF2-40B4-BE49-F238E27FC236}">
              <a16:creationId xmlns:a16="http://schemas.microsoft.com/office/drawing/2014/main" id="{BE7A6F92-3177-47C8-B434-4356B162B890}"/>
            </a:ext>
          </a:extLst>
        </xdr:cNvPr>
        <xdr:cNvSpPr txBox="1"/>
      </xdr:nvSpPr>
      <xdr:spPr>
        <a:xfrm>
          <a:off x="6067425" y="13382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128270</xdr:rowOff>
    </xdr:from>
    <xdr:ext cx="469900" cy="259080"/>
    <xdr:sp macro="" textlink="">
      <xdr:nvSpPr>
        <xdr:cNvPr id="372" name="n_1mainValue【福祉施設】&#10;一人当たり面積">
          <a:extLst>
            <a:ext uri="{FF2B5EF4-FFF2-40B4-BE49-F238E27FC236}">
              <a16:creationId xmlns:a16="http://schemas.microsoft.com/office/drawing/2014/main" id="{7913F70B-1F8D-463B-B300-D12737C2F39D}"/>
            </a:ext>
          </a:extLst>
        </xdr:cNvPr>
        <xdr:cNvSpPr txBox="1"/>
      </xdr:nvSpPr>
      <xdr:spPr>
        <a:xfrm>
          <a:off x="8458200" y="13726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130175</xdr:rowOff>
    </xdr:from>
    <xdr:ext cx="469265" cy="259080"/>
    <xdr:sp macro="" textlink="">
      <xdr:nvSpPr>
        <xdr:cNvPr id="373" name="n_2mainValue【福祉施設】&#10;一人当たり面積">
          <a:extLst>
            <a:ext uri="{FF2B5EF4-FFF2-40B4-BE49-F238E27FC236}">
              <a16:creationId xmlns:a16="http://schemas.microsoft.com/office/drawing/2014/main" id="{12C21542-FD3C-4252-A884-616057B47C22}"/>
            </a:ext>
          </a:extLst>
        </xdr:cNvPr>
        <xdr:cNvSpPr txBox="1"/>
      </xdr:nvSpPr>
      <xdr:spPr>
        <a:xfrm>
          <a:off x="7677150" y="13731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134620</xdr:rowOff>
    </xdr:from>
    <xdr:ext cx="469265" cy="258445"/>
    <xdr:sp macro="" textlink="">
      <xdr:nvSpPr>
        <xdr:cNvPr id="374" name="n_3mainValue【福祉施設】&#10;一人当たり面積">
          <a:extLst>
            <a:ext uri="{FF2B5EF4-FFF2-40B4-BE49-F238E27FC236}">
              <a16:creationId xmlns:a16="http://schemas.microsoft.com/office/drawing/2014/main" id="{1AD6861B-684A-413E-A993-564B5E81EBC5}"/>
            </a:ext>
          </a:extLst>
        </xdr:cNvPr>
        <xdr:cNvSpPr txBox="1"/>
      </xdr:nvSpPr>
      <xdr:spPr>
        <a:xfrm>
          <a:off x="6867525" y="13736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139700</xdr:rowOff>
    </xdr:from>
    <xdr:ext cx="469265" cy="259080"/>
    <xdr:sp macro="" textlink="">
      <xdr:nvSpPr>
        <xdr:cNvPr id="375" name="n_4mainValue【福祉施設】&#10;一人当たり面積">
          <a:extLst>
            <a:ext uri="{FF2B5EF4-FFF2-40B4-BE49-F238E27FC236}">
              <a16:creationId xmlns:a16="http://schemas.microsoft.com/office/drawing/2014/main" id="{073B75EE-930B-454C-A751-F5428BD4C255}"/>
            </a:ext>
          </a:extLst>
        </xdr:cNvPr>
        <xdr:cNvSpPr txBox="1"/>
      </xdr:nvSpPr>
      <xdr:spPr>
        <a:xfrm>
          <a:off x="6067425" y="13744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0994CC4-D52B-47A9-B8AF-F56D5A1DCBE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603BD54-7B53-4212-B73D-686562FD8C1E}"/>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3378302-5D87-4DBF-AFD1-E5B731948E16}"/>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C02966E-DFED-4EB3-99B9-BF753B961561}"/>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7214F57-7E82-47F6-83D2-9539B193F838}"/>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2117A35F-E70A-43C6-98CB-3657BC57CB43}"/>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2D716E2-7CC2-4B42-A425-666C4BA21258}"/>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B66AF8D-781D-44F2-A369-F5A9B7599390}"/>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4" name="テキスト ボックス 383">
          <a:extLst>
            <a:ext uri="{FF2B5EF4-FFF2-40B4-BE49-F238E27FC236}">
              <a16:creationId xmlns:a16="http://schemas.microsoft.com/office/drawing/2014/main" id="{835BFF7D-A7CA-4710-A798-D768AEB9216C}"/>
            </a:ext>
          </a:extLst>
        </xdr:cNvPr>
        <xdr:cNvSpPr txBox="1"/>
      </xdr:nvSpPr>
      <xdr:spPr>
        <a:xfrm>
          <a:off x="666750"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8C1F3861-F8F3-4FDD-A37B-4CB153733F4B}"/>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6" name="テキスト ボックス 385">
          <a:extLst>
            <a:ext uri="{FF2B5EF4-FFF2-40B4-BE49-F238E27FC236}">
              <a16:creationId xmlns:a16="http://schemas.microsoft.com/office/drawing/2014/main" id="{127D8F15-A0B8-4091-904E-0CED516507B9}"/>
            </a:ext>
          </a:extLst>
        </xdr:cNvPr>
        <xdr:cNvSpPr txBox="1"/>
      </xdr:nvSpPr>
      <xdr:spPr>
        <a:xfrm>
          <a:off x="2787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7" name="直線コネクタ 386">
          <a:extLst>
            <a:ext uri="{FF2B5EF4-FFF2-40B4-BE49-F238E27FC236}">
              <a16:creationId xmlns:a16="http://schemas.microsoft.com/office/drawing/2014/main" id="{25DE0AE3-7238-449D-B9C1-977A65D462BA}"/>
            </a:ext>
          </a:extLst>
        </xdr:cNvPr>
        <xdr:cNvCxnSpPr/>
      </xdr:nvCxnSpPr>
      <xdr:spPr>
        <a:xfrm>
          <a:off x="6858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88" name="テキスト ボックス 387">
          <a:extLst>
            <a:ext uri="{FF2B5EF4-FFF2-40B4-BE49-F238E27FC236}">
              <a16:creationId xmlns:a16="http://schemas.microsoft.com/office/drawing/2014/main" id="{45578DD9-51A1-4699-820C-37B75F49FAA9}"/>
            </a:ext>
          </a:extLst>
        </xdr:cNvPr>
        <xdr:cNvSpPr txBox="1"/>
      </xdr:nvSpPr>
      <xdr:spPr>
        <a:xfrm>
          <a:off x="2787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9" name="直線コネクタ 388">
          <a:extLst>
            <a:ext uri="{FF2B5EF4-FFF2-40B4-BE49-F238E27FC236}">
              <a16:creationId xmlns:a16="http://schemas.microsoft.com/office/drawing/2014/main" id="{F467A860-0BA1-45F2-A5A0-5E8A82B09208}"/>
            </a:ext>
          </a:extLst>
        </xdr:cNvPr>
        <xdr:cNvCxnSpPr/>
      </xdr:nvCxnSpPr>
      <xdr:spPr>
        <a:xfrm>
          <a:off x="6858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0" name="テキスト ボックス 389">
          <a:extLst>
            <a:ext uri="{FF2B5EF4-FFF2-40B4-BE49-F238E27FC236}">
              <a16:creationId xmlns:a16="http://schemas.microsoft.com/office/drawing/2014/main" id="{06E9E3C0-FDB5-444F-AD11-E58F3BA055C8}"/>
            </a:ext>
          </a:extLst>
        </xdr:cNvPr>
        <xdr:cNvSpPr txBox="1"/>
      </xdr:nvSpPr>
      <xdr:spPr>
        <a:xfrm>
          <a:off x="339725"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1" name="直線コネクタ 390">
          <a:extLst>
            <a:ext uri="{FF2B5EF4-FFF2-40B4-BE49-F238E27FC236}">
              <a16:creationId xmlns:a16="http://schemas.microsoft.com/office/drawing/2014/main" id="{146E67A4-FAAE-48A5-927E-A64CCC858E26}"/>
            </a:ext>
          </a:extLst>
        </xdr:cNvPr>
        <xdr:cNvCxnSpPr/>
      </xdr:nvCxnSpPr>
      <xdr:spPr>
        <a:xfrm>
          <a:off x="6858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2" name="テキスト ボックス 391">
          <a:extLst>
            <a:ext uri="{FF2B5EF4-FFF2-40B4-BE49-F238E27FC236}">
              <a16:creationId xmlns:a16="http://schemas.microsoft.com/office/drawing/2014/main" id="{67BD4AF9-4F52-42F8-AEC2-2D3063F1BA62}"/>
            </a:ext>
          </a:extLst>
        </xdr:cNvPr>
        <xdr:cNvSpPr txBox="1"/>
      </xdr:nvSpPr>
      <xdr:spPr>
        <a:xfrm>
          <a:off x="339725"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3" name="直線コネクタ 392">
          <a:extLst>
            <a:ext uri="{FF2B5EF4-FFF2-40B4-BE49-F238E27FC236}">
              <a16:creationId xmlns:a16="http://schemas.microsoft.com/office/drawing/2014/main" id="{FB199CE3-683E-4680-95E3-9F8FF22B7416}"/>
            </a:ext>
          </a:extLst>
        </xdr:cNvPr>
        <xdr:cNvCxnSpPr/>
      </xdr:nvCxnSpPr>
      <xdr:spPr>
        <a:xfrm>
          <a:off x="6858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4" name="テキスト ボックス 393">
          <a:extLst>
            <a:ext uri="{FF2B5EF4-FFF2-40B4-BE49-F238E27FC236}">
              <a16:creationId xmlns:a16="http://schemas.microsoft.com/office/drawing/2014/main" id="{E673A0A3-30FC-48E2-B9E4-83D7DED2E5F8}"/>
            </a:ext>
          </a:extLst>
        </xdr:cNvPr>
        <xdr:cNvSpPr txBox="1"/>
      </xdr:nvSpPr>
      <xdr:spPr>
        <a:xfrm>
          <a:off x="339725"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5" name="直線コネクタ 394">
          <a:extLst>
            <a:ext uri="{FF2B5EF4-FFF2-40B4-BE49-F238E27FC236}">
              <a16:creationId xmlns:a16="http://schemas.microsoft.com/office/drawing/2014/main" id="{BCDECDA6-4D73-4044-B0F7-DBCA42B88B02}"/>
            </a:ext>
          </a:extLst>
        </xdr:cNvPr>
        <xdr:cNvCxnSpPr/>
      </xdr:nvCxnSpPr>
      <xdr:spPr>
        <a:xfrm>
          <a:off x="6858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6" name="テキスト ボックス 395">
          <a:extLst>
            <a:ext uri="{FF2B5EF4-FFF2-40B4-BE49-F238E27FC236}">
              <a16:creationId xmlns:a16="http://schemas.microsoft.com/office/drawing/2014/main" id="{502B021E-03CA-4D9F-AA8D-9AEBCA7A07A6}"/>
            </a:ext>
          </a:extLst>
        </xdr:cNvPr>
        <xdr:cNvSpPr txBox="1"/>
      </xdr:nvSpPr>
      <xdr:spPr>
        <a:xfrm>
          <a:off x="339725"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7" name="直線コネクタ 396">
          <a:extLst>
            <a:ext uri="{FF2B5EF4-FFF2-40B4-BE49-F238E27FC236}">
              <a16:creationId xmlns:a16="http://schemas.microsoft.com/office/drawing/2014/main" id="{430807A5-6989-4F13-88BE-A02796B28DB0}"/>
            </a:ext>
          </a:extLst>
        </xdr:cNvPr>
        <xdr:cNvCxnSpPr/>
      </xdr:nvCxnSpPr>
      <xdr:spPr>
        <a:xfrm>
          <a:off x="6858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398" name="テキスト ボックス 397">
          <a:extLst>
            <a:ext uri="{FF2B5EF4-FFF2-40B4-BE49-F238E27FC236}">
              <a16:creationId xmlns:a16="http://schemas.microsoft.com/office/drawing/2014/main" id="{FB9DF6BF-EC4C-4C15-87E4-7BBFD230674B}"/>
            </a:ext>
          </a:extLst>
        </xdr:cNvPr>
        <xdr:cNvSpPr txBox="1"/>
      </xdr:nvSpPr>
      <xdr:spPr>
        <a:xfrm>
          <a:off x="3879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E8A84818-C2B8-4099-9103-240702E3BF3E}"/>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9C92C1E0-7E26-4374-AF88-CE1DC1FBD0F2}"/>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43815</xdr:rowOff>
    </xdr:from>
    <xdr:to>
      <xdr:col>24</xdr:col>
      <xdr:colOff>62865</xdr:colOff>
      <xdr:row>109</xdr:row>
      <xdr:rowOff>35560</xdr:rowOff>
    </xdr:to>
    <xdr:cxnSp macro="">
      <xdr:nvCxnSpPr>
        <xdr:cNvPr id="401" name="直線コネクタ 400">
          <a:extLst>
            <a:ext uri="{FF2B5EF4-FFF2-40B4-BE49-F238E27FC236}">
              <a16:creationId xmlns:a16="http://schemas.microsoft.com/office/drawing/2014/main" id="{F89A40FE-7521-4769-9F1D-E32C1CB0874F}"/>
            </a:ext>
          </a:extLst>
        </xdr:cNvPr>
        <xdr:cNvCxnSpPr/>
      </xdr:nvCxnSpPr>
      <xdr:spPr>
        <a:xfrm flipV="1">
          <a:off x="4180840" y="1623949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2" name="【市民会館】&#10;有形固定資産減価償却率最小値テキスト">
          <a:extLst>
            <a:ext uri="{FF2B5EF4-FFF2-40B4-BE49-F238E27FC236}">
              <a16:creationId xmlns:a16="http://schemas.microsoft.com/office/drawing/2014/main" id="{B146CCC4-ECC5-4C7C-A29C-A2ECAC5E0A40}"/>
            </a:ext>
          </a:extLst>
        </xdr:cNvPr>
        <xdr:cNvSpPr txBox="1"/>
      </xdr:nvSpPr>
      <xdr:spPr>
        <a:xfrm>
          <a:off x="42195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3" name="直線コネクタ 402">
          <a:extLst>
            <a:ext uri="{FF2B5EF4-FFF2-40B4-BE49-F238E27FC236}">
              <a16:creationId xmlns:a16="http://schemas.microsoft.com/office/drawing/2014/main" id="{3736619F-9652-45FD-AB80-79192055C309}"/>
            </a:ext>
          </a:extLst>
        </xdr:cNvPr>
        <xdr:cNvCxnSpPr/>
      </xdr:nvCxnSpPr>
      <xdr:spPr>
        <a:xfrm>
          <a:off x="4105275"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161925</xdr:rowOff>
    </xdr:from>
    <xdr:ext cx="340360" cy="259080"/>
    <xdr:sp macro="" textlink="">
      <xdr:nvSpPr>
        <xdr:cNvPr id="404" name="【市民会館】&#10;有形固定資産減価償却率最大値テキスト">
          <a:extLst>
            <a:ext uri="{FF2B5EF4-FFF2-40B4-BE49-F238E27FC236}">
              <a16:creationId xmlns:a16="http://schemas.microsoft.com/office/drawing/2014/main" id="{868C66FB-DB57-4BA7-94DB-308B4C4D8953}"/>
            </a:ext>
          </a:extLst>
        </xdr:cNvPr>
        <xdr:cNvSpPr txBox="1"/>
      </xdr:nvSpPr>
      <xdr:spPr>
        <a:xfrm>
          <a:off x="4219575" y="16027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43815</xdr:rowOff>
    </xdr:from>
    <xdr:to>
      <xdr:col>24</xdr:col>
      <xdr:colOff>152400</xdr:colOff>
      <xdr:row>100</xdr:row>
      <xdr:rowOff>43815</xdr:rowOff>
    </xdr:to>
    <xdr:cxnSp macro="">
      <xdr:nvCxnSpPr>
        <xdr:cNvPr id="405" name="直線コネクタ 404">
          <a:extLst>
            <a:ext uri="{FF2B5EF4-FFF2-40B4-BE49-F238E27FC236}">
              <a16:creationId xmlns:a16="http://schemas.microsoft.com/office/drawing/2014/main" id="{2803006C-A2E4-41D5-ADC2-8B2ACAC4F481}"/>
            </a:ext>
          </a:extLst>
        </xdr:cNvPr>
        <xdr:cNvCxnSpPr/>
      </xdr:nvCxnSpPr>
      <xdr:spPr>
        <a:xfrm>
          <a:off x="4105275" y="16239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60960</xdr:rowOff>
    </xdr:from>
    <xdr:ext cx="405130" cy="259080"/>
    <xdr:sp macro="" textlink="">
      <xdr:nvSpPr>
        <xdr:cNvPr id="406" name="【市民会館】&#10;有形固定資産減価償却率平均値テキスト">
          <a:extLst>
            <a:ext uri="{FF2B5EF4-FFF2-40B4-BE49-F238E27FC236}">
              <a16:creationId xmlns:a16="http://schemas.microsoft.com/office/drawing/2014/main" id="{BC01C92F-60C1-4E2C-8702-BEEE0120D7F8}"/>
            </a:ext>
          </a:extLst>
        </xdr:cNvPr>
        <xdr:cNvSpPr txBox="1"/>
      </xdr:nvSpPr>
      <xdr:spPr>
        <a:xfrm>
          <a:off x="4219575" y="16904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CB557D57-C919-4424-8447-0EBE42A8E637}"/>
            </a:ext>
          </a:extLst>
        </xdr:cNvPr>
        <xdr:cNvSpPr/>
      </xdr:nvSpPr>
      <xdr:spPr>
        <a:xfrm>
          <a:off x="4124325" y="1692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48260</xdr:rowOff>
    </xdr:from>
    <xdr:to>
      <xdr:col>20</xdr:col>
      <xdr:colOff>38100</xdr:colOff>
      <xdr:row>104</xdr:row>
      <xdr:rowOff>149860</xdr:rowOff>
    </xdr:to>
    <xdr:sp macro="" textlink="">
      <xdr:nvSpPr>
        <xdr:cNvPr id="408" name="フローチャート: 判断 407">
          <a:extLst>
            <a:ext uri="{FF2B5EF4-FFF2-40B4-BE49-F238E27FC236}">
              <a16:creationId xmlns:a16="http://schemas.microsoft.com/office/drawing/2014/main" id="{F04C64D9-DA12-4E60-8A86-20C1557501C4}"/>
            </a:ext>
          </a:extLst>
        </xdr:cNvPr>
        <xdr:cNvSpPr/>
      </xdr:nvSpPr>
      <xdr:spPr>
        <a:xfrm>
          <a:off x="3381375" y="168852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46355</xdr:rowOff>
    </xdr:from>
    <xdr:to>
      <xdr:col>15</xdr:col>
      <xdr:colOff>101600</xdr:colOff>
      <xdr:row>104</xdr:row>
      <xdr:rowOff>147955</xdr:rowOff>
    </xdr:to>
    <xdr:sp macro="" textlink="">
      <xdr:nvSpPr>
        <xdr:cNvPr id="409" name="フローチャート: 判断 408">
          <a:extLst>
            <a:ext uri="{FF2B5EF4-FFF2-40B4-BE49-F238E27FC236}">
              <a16:creationId xmlns:a16="http://schemas.microsoft.com/office/drawing/2014/main" id="{A39524E7-8B0B-437B-B369-6DD6B4875908}"/>
            </a:ext>
          </a:extLst>
        </xdr:cNvPr>
        <xdr:cNvSpPr/>
      </xdr:nvSpPr>
      <xdr:spPr>
        <a:xfrm>
          <a:off x="2571750" y="16889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31750</xdr:rowOff>
    </xdr:from>
    <xdr:to>
      <xdr:col>10</xdr:col>
      <xdr:colOff>165100</xdr:colOff>
      <xdr:row>104</xdr:row>
      <xdr:rowOff>133350</xdr:rowOff>
    </xdr:to>
    <xdr:sp macro="" textlink="">
      <xdr:nvSpPr>
        <xdr:cNvPr id="410" name="フローチャート: 判断 409">
          <a:extLst>
            <a:ext uri="{FF2B5EF4-FFF2-40B4-BE49-F238E27FC236}">
              <a16:creationId xmlns:a16="http://schemas.microsoft.com/office/drawing/2014/main" id="{E1AB7597-E549-4626-9873-ADDD35E72EA7}"/>
            </a:ext>
          </a:extLst>
        </xdr:cNvPr>
        <xdr:cNvSpPr/>
      </xdr:nvSpPr>
      <xdr:spPr>
        <a:xfrm>
          <a:off x="1781175" y="16868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10795</xdr:rowOff>
    </xdr:from>
    <xdr:to>
      <xdr:col>6</xdr:col>
      <xdr:colOff>38100</xdr:colOff>
      <xdr:row>104</xdr:row>
      <xdr:rowOff>112395</xdr:rowOff>
    </xdr:to>
    <xdr:sp macro="" textlink="">
      <xdr:nvSpPr>
        <xdr:cNvPr id="411" name="フローチャート: 判断 410">
          <a:extLst>
            <a:ext uri="{FF2B5EF4-FFF2-40B4-BE49-F238E27FC236}">
              <a16:creationId xmlns:a16="http://schemas.microsoft.com/office/drawing/2014/main" id="{B8AE5656-8C3E-4C14-8ED6-D7A4BED16B9C}"/>
            </a:ext>
          </a:extLst>
        </xdr:cNvPr>
        <xdr:cNvSpPr/>
      </xdr:nvSpPr>
      <xdr:spPr>
        <a:xfrm>
          <a:off x="981075" y="168478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F3B6D353-1DD5-414D-B04C-2BE58237C673}"/>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97F9B94C-09C0-421F-AAB4-8E1798BB3400}"/>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60377920-0AEB-40A7-9C0E-81C2DB7C5D26}"/>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8BCCABA1-EA63-48DB-9B0F-AE08C7AE352B}"/>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4829AA27-3626-4AA7-8B78-368A9E05DB7E}"/>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90805</xdr:rowOff>
    </xdr:from>
    <xdr:to>
      <xdr:col>24</xdr:col>
      <xdr:colOff>114300</xdr:colOff>
      <xdr:row>104</xdr:row>
      <xdr:rowOff>20955</xdr:rowOff>
    </xdr:to>
    <xdr:sp macro="" textlink="">
      <xdr:nvSpPr>
        <xdr:cNvPr id="417" name="楕円 416">
          <a:extLst>
            <a:ext uri="{FF2B5EF4-FFF2-40B4-BE49-F238E27FC236}">
              <a16:creationId xmlns:a16="http://schemas.microsoft.com/office/drawing/2014/main" id="{4FDAC973-8F26-48B0-AF95-BE7F29625001}"/>
            </a:ext>
          </a:extLst>
        </xdr:cNvPr>
        <xdr:cNvSpPr/>
      </xdr:nvSpPr>
      <xdr:spPr>
        <a:xfrm>
          <a:off x="4124325" y="16765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113665</xdr:rowOff>
    </xdr:from>
    <xdr:ext cx="405130" cy="258445"/>
    <xdr:sp macro="" textlink="">
      <xdr:nvSpPr>
        <xdr:cNvPr id="418" name="【市民会館】&#10;有形固定資産減価償却率該当値テキスト">
          <a:extLst>
            <a:ext uri="{FF2B5EF4-FFF2-40B4-BE49-F238E27FC236}">
              <a16:creationId xmlns:a16="http://schemas.microsoft.com/office/drawing/2014/main" id="{511A7EFC-2E1C-4AD7-8C2B-190B3E0D1FEC}"/>
            </a:ext>
          </a:extLst>
        </xdr:cNvPr>
        <xdr:cNvSpPr txBox="1"/>
      </xdr:nvSpPr>
      <xdr:spPr>
        <a:xfrm>
          <a:off x="4219575" y="16630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53340</xdr:rowOff>
    </xdr:from>
    <xdr:to>
      <xdr:col>20</xdr:col>
      <xdr:colOff>38100</xdr:colOff>
      <xdr:row>103</xdr:row>
      <xdr:rowOff>154940</xdr:rowOff>
    </xdr:to>
    <xdr:sp macro="" textlink="">
      <xdr:nvSpPr>
        <xdr:cNvPr id="419" name="楕円 418">
          <a:extLst>
            <a:ext uri="{FF2B5EF4-FFF2-40B4-BE49-F238E27FC236}">
              <a16:creationId xmlns:a16="http://schemas.microsoft.com/office/drawing/2014/main" id="{6DEB782E-015B-4D51-8ED5-4AD33D0CBD78}"/>
            </a:ext>
          </a:extLst>
        </xdr:cNvPr>
        <xdr:cNvSpPr/>
      </xdr:nvSpPr>
      <xdr:spPr>
        <a:xfrm>
          <a:off x="3381375" y="16728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104140</xdr:rowOff>
    </xdr:from>
    <xdr:to>
      <xdr:col>24</xdr:col>
      <xdr:colOff>63500</xdr:colOff>
      <xdr:row>103</xdr:row>
      <xdr:rowOff>141605</xdr:rowOff>
    </xdr:to>
    <xdr:cxnSp macro="">
      <xdr:nvCxnSpPr>
        <xdr:cNvPr id="420" name="直線コネクタ 419">
          <a:extLst>
            <a:ext uri="{FF2B5EF4-FFF2-40B4-BE49-F238E27FC236}">
              <a16:creationId xmlns:a16="http://schemas.microsoft.com/office/drawing/2014/main" id="{88BD7826-7D28-4E5C-934A-6B139AE617F7}"/>
            </a:ext>
          </a:extLst>
        </xdr:cNvPr>
        <xdr:cNvCxnSpPr/>
      </xdr:nvCxnSpPr>
      <xdr:spPr>
        <a:xfrm>
          <a:off x="3429000" y="16785590"/>
          <a:ext cx="7524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54610</xdr:rowOff>
    </xdr:from>
    <xdr:to>
      <xdr:col>15</xdr:col>
      <xdr:colOff>101600</xdr:colOff>
      <xdr:row>103</xdr:row>
      <xdr:rowOff>156210</xdr:rowOff>
    </xdr:to>
    <xdr:sp macro="" textlink="">
      <xdr:nvSpPr>
        <xdr:cNvPr id="421" name="楕円 420">
          <a:extLst>
            <a:ext uri="{FF2B5EF4-FFF2-40B4-BE49-F238E27FC236}">
              <a16:creationId xmlns:a16="http://schemas.microsoft.com/office/drawing/2014/main" id="{FCE8C3F8-88AB-4312-9753-91C68D37BE50}"/>
            </a:ext>
          </a:extLst>
        </xdr:cNvPr>
        <xdr:cNvSpPr/>
      </xdr:nvSpPr>
      <xdr:spPr>
        <a:xfrm>
          <a:off x="2571750" y="167328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104140</xdr:rowOff>
    </xdr:from>
    <xdr:to>
      <xdr:col>19</xdr:col>
      <xdr:colOff>177800</xdr:colOff>
      <xdr:row>103</xdr:row>
      <xdr:rowOff>105410</xdr:rowOff>
    </xdr:to>
    <xdr:cxnSp macro="">
      <xdr:nvCxnSpPr>
        <xdr:cNvPr id="422" name="直線コネクタ 421">
          <a:extLst>
            <a:ext uri="{FF2B5EF4-FFF2-40B4-BE49-F238E27FC236}">
              <a16:creationId xmlns:a16="http://schemas.microsoft.com/office/drawing/2014/main" id="{E98EF988-3A67-400F-8C18-39C0B6E264D9}"/>
            </a:ext>
          </a:extLst>
        </xdr:cNvPr>
        <xdr:cNvCxnSpPr/>
      </xdr:nvCxnSpPr>
      <xdr:spPr>
        <a:xfrm flipV="1">
          <a:off x="2619375" y="167855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92075</xdr:rowOff>
    </xdr:from>
    <xdr:to>
      <xdr:col>10</xdr:col>
      <xdr:colOff>165100</xdr:colOff>
      <xdr:row>105</xdr:row>
      <xdr:rowOff>22225</xdr:rowOff>
    </xdr:to>
    <xdr:sp macro="" textlink="">
      <xdr:nvSpPr>
        <xdr:cNvPr id="423" name="楕円 422">
          <a:extLst>
            <a:ext uri="{FF2B5EF4-FFF2-40B4-BE49-F238E27FC236}">
              <a16:creationId xmlns:a16="http://schemas.microsoft.com/office/drawing/2014/main" id="{3F4F1D7F-4D32-4D15-92AD-CC91FC4B2381}"/>
            </a:ext>
          </a:extLst>
        </xdr:cNvPr>
        <xdr:cNvSpPr/>
      </xdr:nvSpPr>
      <xdr:spPr>
        <a:xfrm>
          <a:off x="1781175" y="16932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105410</xdr:rowOff>
    </xdr:from>
    <xdr:to>
      <xdr:col>15</xdr:col>
      <xdr:colOff>50800</xdr:colOff>
      <xdr:row>104</xdr:row>
      <xdr:rowOff>143510</xdr:rowOff>
    </xdr:to>
    <xdr:cxnSp macro="">
      <xdr:nvCxnSpPr>
        <xdr:cNvPr id="424" name="直線コネクタ 423">
          <a:extLst>
            <a:ext uri="{FF2B5EF4-FFF2-40B4-BE49-F238E27FC236}">
              <a16:creationId xmlns:a16="http://schemas.microsoft.com/office/drawing/2014/main" id="{88554998-C1FC-4DAE-9258-B384B9204497}"/>
            </a:ext>
          </a:extLst>
        </xdr:cNvPr>
        <xdr:cNvCxnSpPr/>
      </xdr:nvCxnSpPr>
      <xdr:spPr>
        <a:xfrm flipV="1">
          <a:off x="1828800" y="16780510"/>
          <a:ext cx="790575"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56515</xdr:rowOff>
    </xdr:from>
    <xdr:to>
      <xdr:col>6</xdr:col>
      <xdr:colOff>38100</xdr:colOff>
      <xdr:row>104</xdr:row>
      <xdr:rowOff>158115</xdr:rowOff>
    </xdr:to>
    <xdr:sp macro="" textlink="">
      <xdr:nvSpPr>
        <xdr:cNvPr id="425" name="楕円 424">
          <a:extLst>
            <a:ext uri="{FF2B5EF4-FFF2-40B4-BE49-F238E27FC236}">
              <a16:creationId xmlns:a16="http://schemas.microsoft.com/office/drawing/2014/main" id="{BF0D48BB-B0BC-4671-8818-1A4F5FBFAD20}"/>
            </a:ext>
          </a:extLst>
        </xdr:cNvPr>
        <xdr:cNvSpPr/>
      </xdr:nvSpPr>
      <xdr:spPr>
        <a:xfrm>
          <a:off x="981075" y="168967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107315</xdr:rowOff>
    </xdr:from>
    <xdr:to>
      <xdr:col>10</xdr:col>
      <xdr:colOff>114300</xdr:colOff>
      <xdr:row>104</xdr:row>
      <xdr:rowOff>143510</xdr:rowOff>
    </xdr:to>
    <xdr:cxnSp macro="">
      <xdr:nvCxnSpPr>
        <xdr:cNvPr id="426" name="直線コネクタ 425">
          <a:extLst>
            <a:ext uri="{FF2B5EF4-FFF2-40B4-BE49-F238E27FC236}">
              <a16:creationId xmlns:a16="http://schemas.microsoft.com/office/drawing/2014/main" id="{AB66B7DE-E0E0-4F07-8B3A-22D26AD5DC6D}"/>
            </a:ext>
          </a:extLst>
        </xdr:cNvPr>
        <xdr:cNvCxnSpPr/>
      </xdr:nvCxnSpPr>
      <xdr:spPr>
        <a:xfrm>
          <a:off x="1028700" y="1694434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140970</xdr:rowOff>
    </xdr:from>
    <xdr:ext cx="405130" cy="259080"/>
    <xdr:sp macro="" textlink="">
      <xdr:nvSpPr>
        <xdr:cNvPr id="427" name="n_1aveValue【市民会館】&#10;有形固定資産減価償却率">
          <a:extLst>
            <a:ext uri="{FF2B5EF4-FFF2-40B4-BE49-F238E27FC236}">
              <a16:creationId xmlns:a16="http://schemas.microsoft.com/office/drawing/2014/main" id="{3A1AEB14-B6BF-4A05-80EA-34DB6B15C319}"/>
            </a:ext>
          </a:extLst>
        </xdr:cNvPr>
        <xdr:cNvSpPr txBox="1"/>
      </xdr:nvSpPr>
      <xdr:spPr>
        <a:xfrm>
          <a:off x="3239135" y="1698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139065</xdr:rowOff>
    </xdr:from>
    <xdr:ext cx="404495" cy="259080"/>
    <xdr:sp macro="" textlink="">
      <xdr:nvSpPr>
        <xdr:cNvPr id="428" name="n_2aveValue【市民会館】&#10;有形固定資産減価償却率">
          <a:extLst>
            <a:ext uri="{FF2B5EF4-FFF2-40B4-BE49-F238E27FC236}">
              <a16:creationId xmlns:a16="http://schemas.microsoft.com/office/drawing/2014/main" id="{602CB84A-A5D4-498B-9DEA-CA2A59310A3B}"/>
            </a:ext>
          </a:extLst>
        </xdr:cNvPr>
        <xdr:cNvSpPr txBox="1"/>
      </xdr:nvSpPr>
      <xdr:spPr>
        <a:xfrm>
          <a:off x="2439035" y="16982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149860</xdr:rowOff>
    </xdr:from>
    <xdr:ext cx="404495" cy="259080"/>
    <xdr:sp macro="" textlink="">
      <xdr:nvSpPr>
        <xdr:cNvPr id="429" name="n_3aveValue【市民会館】&#10;有形固定資産減価償却率">
          <a:extLst>
            <a:ext uri="{FF2B5EF4-FFF2-40B4-BE49-F238E27FC236}">
              <a16:creationId xmlns:a16="http://schemas.microsoft.com/office/drawing/2014/main" id="{BFAE63D2-87D5-463C-BBE2-201F861E9DC7}"/>
            </a:ext>
          </a:extLst>
        </xdr:cNvPr>
        <xdr:cNvSpPr txBox="1"/>
      </xdr:nvSpPr>
      <xdr:spPr>
        <a:xfrm>
          <a:off x="1648460" y="16666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128905</xdr:rowOff>
    </xdr:from>
    <xdr:ext cx="404495" cy="259080"/>
    <xdr:sp macro="" textlink="">
      <xdr:nvSpPr>
        <xdr:cNvPr id="430" name="n_4aveValue【市民会館】&#10;有形固定資産減価償却率">
          <a:extLst>
            <a:ext uri="{FF2B5EF4-FFF2-40B4-BE49-F238E27FC236}">
              <a16:creationId xmlns:a16="http://schemas.microsoft.com/office/drawing/2014/main" id="{71AC4E7F-DBC8-42A8-B3F2-E37453EF2876}"/>
            </a:ext>
          </a:extLst>
        </xdr:cNvPr>
        <xdr:cNvSpPr txBox="1"/>
      </xdr:nvSpPr>
      <xdr:spPr>
        <a:xfrm>
          <a:off x="848360" y="16642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171450</xdr:rowOff>
    </xdr:from>
    <xdr:ext cx="405130" cy="259080"/>
    <xdr:sp macro="" textlink="">
      <xdr:nvSpPr>
        <xdr:cNvPr id="431" name="n_1mainValue【市民会館】&#10;有形固定資産減価償却率">
          <a:extLst>
            <a:ext uri="{FF2B5EF4-FFF2-40B4-BE49-F238E27FC236}">
              <a16:creationId xmlns:a16="http://schemas.microsoft.com/office/drawing/2014/main" id="{02C31C10-E227-4B70-961C-96D810927722}"/>
            </a:ext>
          </a:extLst>
        </xdr:cNvPr>
        <xdr:cNvSpPr txBox="1"/>
      </xdr:nvSpPr>
      <xdr:spPr>
        <a:xfrm>
          <a:off x="3239135" y="16516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1270</xdr:rowOff>
    </xdr:from>
    <xdr:ext cx="404495" cy="259080"/>
    <xdr:sp macro="" textlink="">
      <xdr:nvSpPr>
        <xdr:cNvPr id="432" name="n_2mainValue【市民会館】&#10;有形固定資産減価償却率">
          <a:extLst>
            <a:ext uri="{FF2B5EF4-FFF2-40B4-BE49-F238E27FC236}">
              <a16:creationId xmlns:a16="http://schemas.microsoft.com/office/drawing/2014/main" id="{FE132754-E73F-446A-A42D-C6EC2CA4C81B}"/>
            </a:ext>
          </a:extLst>
        </xdr:cNvPr>
        <xdr:cNvSpPr txBox="1"/>
      </xdr:nvSpPr>
      <xdr:spPr>
        <a:xfrm>
          <a:off x="2439035" y="16517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13335</xdr:rowOff>
    </xdr:from>
    <xdr:ext cx="404495" cy="259080"/>
    <xdr:sp macro="" textlink="">
      <xdr:nvSpPr>
        <xdr:cNvPr id="433" name="n_3mainValue【市民会館】&#10;有形固定資産減価償却率">
          <a:extLst>
            <a:ext uri="{FF2B5EF4-FFF2-40B4-BE49-F238E27FC236}">
              <a16:creationId xmlns:a16="http://schemas.microsoft.com/office/drawing/2014/main" id="{74C55470-2758-44E4-8A71-EF02EF82F37F}"/>
            </a:ext>
          </a:extLst>
        </xdr:cNvPr>
        <xdr:cNvSpPr txBox="1"/>
      </xdr:nvSpPr>
      <xdr:spPr>
        <a:xfrm>
          <a:off x="1648460" y="1701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149225</xdr:rowOff>
    </xdr:from>
    <xdr:ext cx="404495" cy="259080"/>
    <xdr:sp macro="" textlink="">
      <xdr:nvSpPr>
        <xdr:cNvPr id="434" name="n_4mainValue【市民会館】&#10;有形固定資産減価償却率">
          <a:extLst>
            <a:ext uri="{FF2B5EF4-FFF2-40B4-BE49-F238E27FC236}">
              <a16:creationId xmlns:a16="http://schemas.microsoft.com/office/drawing/2014/main" id="{76F26573-F7CA-4C45-A25A-961B467A96E1}"/>
            </a:ext>
          </a:extLst>
        </xdr:cNvPr>
        <xdr:cNvSpPr txBox="1"/>
      </xdr:nvSpPr>
      <xdr:spPr>
        <a:xfrm>
          <a:off x="848360" y="16989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D590C52E-B26D-4AFF-AD6D-9859201E2E3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795F56F-B14E-44DD-A4DB-62212AF0DB20}"/>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13F58AC2-10CB-48FE-858B-641F37CEF9DF}"/>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56F3785-62B1-4149-9B25-D39A381EE6C8}"/>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A110BF06-2F97-4A9D-A416-E8BD8AEAC137}"/>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B204DCD8-27C3-4961-AB5D-4D23EFD0BEA1}"/>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FA037C0-6F58-46EE-9077-735993937AF0}"/>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88DA46D6-3C15-4139-8426-4A063B809F82}"/>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3" name="テキスト ボックス 442">
          <a:extLst>
            <a:ext uri="{FF2B5EF4-FFF2-40B4-BE49-F238E27FC236}">
              <a16:creationId xmlns:a16="http://schemas.microsoft.com/office/drawing/2014/main" id="{B714A049-29E7-4105-BB54-E9F0C8BB979C}"/>
            </a:ext>
          </a:extLst>
        </xdr:cNvPr>
        <xdr:cNvSpPr txBox="1"/>
      </xdr:nvSpPr>
      <xdr:spPr>
        <a:xfrm>
          <a:off x="5915025"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3ABFAC5C-B1B4-4D68-B56C-9FAA67E7BE2B}"/>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921E31BA-6A9D-4834-AE60-E34E9A3936D5}"/>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6" name="テキスト ボックス 445">
          <a:extLst>
            <a:ext uri="{FF2B5EF4-FFF2-40B4-BE49-F238E27FC236}">
              <a16:creationId xmlns:a16="http://schemas.microsoft.com/office/drawing/2014/main" id="{B9A5A7D9-8DDC-4CBC-B0A9-5D43CD8D5BAC}"/>
            </a:ext>
          </a:extLst>
        </xdr:cNvPr>
        <xdr:cNvSpPr txBox="1"/>
      </xdr:nvSpPr>
      <xdr:spPr>
        <a:xfrm>
          <a:off x="5527040"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28CE00A2-AB1A-45E9-B6DC-1BE89301FEC4}"/>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48" name="テキスト ボックス 447">
          <a:extLst>
            <a:ext uri="{FF2B5EF4-FFF2-40B4-BE49-F238E27FC236}">
              <a16:creationId xmlns:a16="http://schemas.microsoft.com/office/drawing/2014/main" id="{932DB3ED-0E81-4BAB-B867-A35395349DC9}"/>
            </a:ext>
          </a:extLst>
        </xdr:cNvPr>
        <xdr:cNvSpPr txBox="1"/>
      </xdr:nvSpPr>
      <xdr:spPr>
        <a:xfrm>
          <a:off x="5527040" y="17142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13F457EB-BE52-4C92-B126-CD1C227DA51E}"/>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0" name="テキスト ボックス 449">
          <a:extLst>
            <a:ext uri="{FF2B5EF4-FFF2-40B4-BE49-F238E27FC236}">
              <a16:creationId xmlns:a16="http://schemas.microsoft.com/office/drawing/2014/main" id="{895403D3-16FE-4F8C-9131-55897604A7E7}"/>
            </a:ext>
          </a:extLst>
        </xdr:cNvPr>
        <xdr:cNvSpPr txBox="1"/>
      </xdr:nvSpPr>
      <xdr:spPr>
        <a:xfrm>
          <a:off x="5527040" y="1678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EDE5D052-DDCD-4C58-B478-57223B5A8255}"/>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2" name="テキスト ボックス 451">
          <a:extLst>
            <a:ext uri="{FF2B5EF4-FFF2-40B4-BE49-F238E27FC236}">
              <a16:creationId xmlns:a16="http://schemas.microsoft.com/office/drawing/2014/main" id="{943933F5-3E0E-4259-89A0-709B5264BC21}"/>
            </a:ext>
          </a:extLst>
        </xdr:cNvPr>
        <xdr:cNvSpPr txBox="1"/>
      </xdr:nvSpPr>
      <xdr:spPr>
        <a:xfrm>
          <a:off x="5527040" y="16418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E25310F5-D91E-4695-B9DB-A310FAE911B7}"/>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4" name="テキスト ボックス 453">
          <a:extLst>
            <a:ext uri="{FF2B5EF4-FFF2-40B4-BE49-F238E27FC236}">
              <a16:creationId xmlns:a16="http://schemas.microsoft.com/office/drawing/2014/main" id="{64FEFF8B-9B37-4BEE-B917-4EC6389B8BBB}"/>
            </a:ext>
          </a:extLst>
        </xdr:cNvPr>
        <xdr:cNvSpPr txBox="1"/>
      </xdr:nvSpPr>
      <xdr:spPr>
        <a:xfrm>
          <a:off x="5527040" y="16056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6537A8F-5EE5-41AF-A916-E45D94B54C1B}"/>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6" name="テキスト ボックス 455">
          <a:extLst>
            <a:ext uri="{FF2B5EF4-FFF2-40B4-BE49-F238E27FC236}">
              <a16:creationId xmlns:a16="http://schemas.microsoft.com/office/drawing/2014/main" id="{E2FE7B2C-104E-4B14-BA4D-7AAB540E06BF}"/>
            </a:ext>
          </a:extLst>
        </xdr:cNvPr>
        <xdr:cNvSpPr txBox="1"/>
      </xdr:nvSpPr>
      <xdr:spPr>
        <a:xfrm>
          <a:off x="5527040"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EB1226-49E7-40E4-A18E-4415E587FA37}"/>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129540</xdr:rowOff>
    </xdr:to>
    <xdr:cxnSp macro="">
      <xdr:nvCxnSpPr>
        <xdr:cNvPr id="458" name="直線コネクタ 457">
          <a:extLst>
            <a:ext uri="{FF2B5EF4-FFF2-40B4-BE49-F238E27FC236}">
              <a16:creationId xmlns:a16="http://schemas.microsoft.com/office/drawing/2014/main" id="{EA7BC04C-787F-4787-9732-C336CE568CB6}"/>
            </a:ext>
          </a:extLst>
        </xdr:cNvPr>
        <xdr:cNvCxnSpPr/>
      </xdr:nvCxnSpPr>
      <xdr:spPr>
        <a:xfrm flipV="1">
          <a:off x="9429115" y="16194405"/>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8445"/>
    <xdr:sp macro="" textlink="">
      <xdr:nvSpPr>
        <xdr:cNvPr id="459" name="【市民会館】&#10;一人当たり面積最小値テキスト">
          <a:extLst>
            <a:ext uri="{FF2B5EF4-FFF2-40B4-BE49-F238E27FC236}">
              <a16:creationId xmlns:a16="http://schemas.microsoft.com/office/drawing/2014/main" id="{AD8E4322-8E0A-4D8E-A8FD-36A24FD0F0B6}"/>
            </a:ext>
          </a:extLst>
        </xdr:cNvPr>
        <xdr:cNvSpPr txBox="1"/>
      </xdr:nvSpPr>
      <xdr:spPr>
        <a:xfrm>
          <a:off x="9467850" y="17621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460" name="直線コネクタ 459">
          <a:extLst>
            <a:ext uri="{FF2B5EF4-FFF2-40B4-BE49-F238E27FC236}">
              <a16:creationId xmlns:a16="http://schemas.microsoft.com/office/drawing/2014/main" id="{DDE79BF9-258F-4C31-A7C6-78E06A7F4BE5}"/>
            </a:ext>
          </a:extLst>
        </xdr:cNvPr>
        <xdr:cNvCxnSpPr/>
      </xdr:nvCxnSpPr>
      <xdr:spPr>
        <a:xfrm>
          <a:off x="9363075" y="176142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120650</xdr:rowOff>
    </xdr:from>
    <xdr:ext cx="469900" cy="258445"/>
    <xdr:sp macro="" textlink="">
      <xdr:nvSpPr>
        <xdr:cNvPr id="461" name="【市民会館】&#10;一人当たり面積最大値テキスト">
          <a:extLst>
            <a:ext uri="{FF2B5EF4-FFF2-40B4-BE49-F238E27FC236}">
              <a16:creationId xmlns:a16="http://schemas.microsoft.com/office/drawing/2014/main" id="{B86C3CAC-8D33-4488-907D-3C321133B600}"/>
            </a:ext>
          </a:extLst>
        </xdr:cNvPr>
        <xdr:cNvSpPr txBox="1"/>
      </xdr:nvSpPr>
      <xdr:spPr>
        <a:xfrm>
          <a:off x="9467850" y="1599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C1D4EDB-320E-4A96-A02A-C4A2F21423EA}"/>
            </a:ext>
          </a:extLst>
        </xdr:cNvPr>
        <xdr:cNvCxnSpPr/>
      </xdr:nvCxnSpPr>
      <xdr:spPr>
        <a:xfrm>
          <a:off x="9363075" y="161944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36195</xdr:rowOff>
    </xdr:from>
    <xdr:ext cx="469900" cy="259080"/>
    <xdr:sp macro="" textlink="">
      <xdr:nvSpPr>
        <xdr:cNvPr id="463" name="【市民会館】&#10;一人当たり面積平均値テキスト">
          <a:extLst>
            <a:ext uri="{FF2B5EF4-FFF2-40B4-BE49-F238E27FC236}">
              <a16:creationId xmlns:a16="http://schemas.microsoft.com/office/drawing/2014/main" id="{E822CAE4-A044-4E32-B0E0-F0182F8A6980}"/>
            </a:ext>
          </a:extLst>
        </xdr:cNvPr>
        <xdr:cNvSpPr txBox="1"/>
      </xdr:nvSpPr>
      <xdr:spPr>
        <a:xfrm>
          <a:off x="9467850" y="17200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57785</xdr:rowOff>
    </xdr:from>
    <xdr:to>
      <xdr:col>55</xdr:col>
      <xdr:colOff>50800</xdr:colOff>
      <xdr:row>106</xdr:row>
      <xdr:rowOff>159385</xdr:rowOff>
    </xdr:to>
    <xdr:sp macro="" textlink="">
      <xdr:nvSpPr>
        <xdr:cNvPr id="464" name="フローチャート: 判断 463">
          <a:extLst>
            <a:ext uri="{FF2B5EF4-FFF2-40B4-BE49-F238E27FC236}">
              <a16:creationId xmlns:a16="http://schemas.microsoft.com/office/drawing/2014/main" id="{EEFE0430-C2DA-441D-B660-C159D1E3553B}"/>
            </a:ext>
          </a:extLst>
        </xdr:cNvPr>
        <xdr:cNvSpPr/>
      </xdr:nvSpPr>
      <xdr:spPr>
        <a:xfrm>
          <a:off x="9401175" y="1722183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69215</xdr:rowOff>
    </xdr:from>
    <xdr:to>
      <xdr:col>50</xdr:col>
      <xdr:colOff>165100</xdr:colOff>
      <xdr:row>106</xdr:row>
      <xdr:rowOff>170815</xdr:rowOff>
    </xdr:to>
    <xdr:sp macro="" textlink="">
      <xdr:nvSpPr>
        <xdr:cNvPr id="465" name="フローチャート: 判断 464">
          <a:extLst>
            <a:ext uri="{FF2B5EF4-FFF2-40B4-BE49-F238E27FC236}">
              <a16:creationId xmlns:a16="http://schemas.microsoft.com/office/drawing/2014/main" id="{F54D0795-AB63-401D-B82E-486AA30F2759}"/>
            </a:ext>
          </a:extLst>
        </xdr:cNvPr>
        <xdr:cNvSpPr/>
      </xdr:nvSpPr>
      <xdr:spPr>
        <a:xfrm>
          <a:off x="8639175" y="17230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F3127C81-ECE6-4414-B61E-455BA2B876FA}"/>
            </a:ext>
          </a:extLst>
        </xdr:cNvPr>
        <xdr:cNvSpPr/>
      </xdr:nvSpPr>
      <xdr:spPr>
        <a:xfrm>
          <a:off x="7839075" y="1725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5BA866AB-0822-44F3-A621-88B84B521D92}"/>
            </a:ext>
          </a:extLst>
        </xdr:cNvPr>
        <xdr:cNvSpPr/>
      </xdr:nvSpPr>
      <xdr:spPr>
        <a:xfrm>
          <a:off x="7029450" y="172707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F477936C-C310-4A2C-AA7E-1257F341D934}"/>
            </a:ext>
          </a:extLst>
        </xdr:cNvPr>
        <xdr:cNvSpPr/>
      </xdr:nvSpPr>
      <xdr:spPr>
        <a:xfrm>
          <a:off x="6238875" y="1727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1F05CFC2-5CCB-4B74-8471-53C88669DEF9}"/>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5663B85E-2E7C-43C0-89EE-DCF6DD653157}"/>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276906FE-C9CD-4EE5-90A9-726B7D8C57A1}"/>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B7499510-00EC-41B5-90A9-73D20D8CE90A}"/>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DF20FB21-69D9-46DC-ACCB-DB63C12BE424}"/>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149225</xdr:rowOff>
    </xdr:from>
    <xdr:to>
      <xdr:col>55</xdr:col>
      <xdr:colOff>50800</xdr:colOff>
      <xdr:row>104</xdr:row>
      <xdr:rowOff>79375</xdr:rowOff>
    </xdr:to>
    <xdr:sp macro="" textlink="">
      <xdr:nvSpPr>
        <xdr:cNvPr id="474" name="楕円 473">
          <a:extLst>
            <a:ext uri="{FF2B5EF4-FFF2-40B4-BE49-F238E27FC236}">
              <a16:creationId xmlns:a16="http://schemas.microsoft.com/office/drawing/2014/main" id="{F3C9C598-B684-4402-92A5-D845E3A18EBE}"/>
            </a:ext>
          </a:extLst>
        </xdr:cNvPr>
        <xdr:cNvSpPr/>
      </xdr:nvSpPr>
      <xdr:spPr>
        <a:xfrm>
          <a:off x="9401175" y="168275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635</xdr:rowOff>
    </xdr:from>
    <xdr:ext cx="469900" cy="259080"/>
    <xdr:sp macro="" textlink="">
      <xdr:nvSpPr>
        <xdr:cNvPr id="475" name="【市民会館】&#10;一人当たり面積該当値テキスト">
          <a:extLst>
            <a:ext uri="{FF2B5EF4-FFF2-40B4-BE49-F238E27FC236}">
              <a16:creationId xmlns:a16="http://schemas.microsoft.com/office/drawing/2014/main" id="{7A0E0406-CEDC-406F-BFB4-8FF3033A8D9F}"/>
            </a:ext>
          </a:extLst>
        </xdr:cNvPr>
        <xdr:cNvSpPr txBox="1"/>
      </xdr:nvSpPr>
      <xdr:spPr>
        <a:xfrm>
          <a:off x="9467850" y="1667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154940</xdr:rowOff>
    </xdr:from>
    <xdr:to>
      <xdr:col>50</xdr:col>
      <xdr:colOff>165100</xdr:colOff>
      <xdr:row>104</xdr:row>
      <xdr:rowOff>85090</xdr:rowOff>
    </xdr:to>
    <xdr:sp macro="" textlink="">
      <xdr:nvSpPr>
        <xdr:cNvPr id="476" name="楕円 475">
          <a:extLst>
            <a:ext uri="{FF2B5EF4-FFF2-40B4-BE49-F238E27FC236}">
              <a16:creationId xmlns:a16="http://schemas.microsoft.com/office/drawing/2014/main" id="{1247583A-F9B8-4A70-B81A-6977876349A9}"/>
            </a:ext>
          </a:extLst>
        </xdr:cNvPr>
        <xdr:cNvSpPr/>
      </xdr:nvSpPr>
      <xdr:spPr>
        <a:xfrm>
          <a:off x="8639175" y="16833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29210</xdr:rowOff>
    </xdr:from>
    <xdr:to>
      <xdr:col>55</xdr:col>
      <xdr:colOff>0</xdr:colOff>
      <xdr:row>104</xdr:row>
      <xdr:rowOff>34290</xdr:rowOff>
    </xdr:to>
    <xdr:cxnSp macro="">
      <xdr:nvCxnSpPr>
        <xdr:cNvPr id="477" name="直線コネクタ 476">
          <a:extLst>
            <a:ext uri="{FF2B5EF4-FFF2-40B4-BE49-F238E27FC236}">
              <a16:creationId xmlns:a16="http://schemas.microsoft.com/office/drawing/2014/main" id="{809BE5B1-3056-4F50-9B1A-370D5C10837C}"/>
            </a:ext>
          </a:extLst>
        </xdr:cNvPr>
        <xdr:cNvCxnSpPr/>
      </xdr:nvCxnSpPr>
      <xdr:spPr>
        <a:xfrm flipV="1">
          <a:off x="8686800" y="1686623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53975</xdr:rowOff>
    </xdr:from>
    <xdr:to>
      <xdr:col>46</xdr:col>
      <xdr:colOff>38100</xdr:colOff>
      <xdr:row>104</xdr:row>
      <xdr:rowOff>155575</xdr:rowOff>
    </xdr:to>
    <xdr:sp macro="" textlink="">
      <xdr:nvSpPr>
        <xdr:cNvPr id="478" name="楕円 477">
          <a:extLst>
            <a:ext uri="{FF2B5EF4-FFF2-40B4-BE49-F238E27FC236}">
              <a16:creationId xmlns:a16="http://schemas.microsoft.com/office/drawing/2014/main" id="{C1F11669-5826-4E75-AA85-4E85AB3563F6}"/>
            </a:ext>
          </a:extLst>
        </xdr:cNvPr>
        <xdr:cNvSpPr/>
      </xdr:nvSpPr>
      <xdr:spPr>
        <a:xfrm>
          <a:off x="7839075" y="168941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34290</xdr:rowOff>
    </xdr:from>
    <xdr:to>
      <xdr:col>50</xdr:col>
      <xdr:colOff>114300</xdr:colOff>
      <xdr:row>104</xdr:row>
      <xdr:rowOff>104775</xdr:rowOff>
    </xdr:to>
    <xdr:cxnSp macro="">
      <xdr:nvCxnSpPr>
        <xdr:cNvPr id="479" name="直線コネクタ 478">
          <a:extLst>
            <a:ext uri="{FF2B5EF4-FFF2-40B4-BE49-F238E27FC236}">
              <a16:creationId xmlns:a16="http://schemas.microsoft.com/office/drawing/2014/main" id="{09EEDBE2-E4E6-4A66-BBB2-843D0C4C8331}"/>
            </a:ext>
          </a:extLst>
        </xdr:cNvPr>
        <xdr:cNvCxnSpPr/>
      </xdr:nvCxnSpPr>
      <xdr:spPr>
        <a:xfrm flipV="1">
          <a:off x="7886700" y="16871315"/>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80" name="楕円 479">
          <a:extLst>
            <a:ext uri="{FF2B5EF4-FFF2-40B4-BE49-F238E27FC236}">
              <a16:creationId xmlns:a16="http://schemas.microsoft.com/office/drawing/2014/main" id="{5CBD5D35-1CC4-4FE0-8966-A3E3E20AC779}"/>
            </a:ext>
          </a:extLst>
        </xdr:cNvPr>
        <xdr:cNvSpPr/>
      </xdr:nvSpPr>
      <xdr:spPr>
        <a:xfrm>
          <a:off x="7029450" y="17089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104775</xdr:rowOff>
    </xdr:from>
    <xdr:to>
      <xdr:col>45</xdr:col>
      <xdr:colOff>177800</xdr:colOff>
      <xdr:row>105</xdr:row>
      <xdr:rowOff>140970</xdr:rowOff>
    </xdr:to>
    <xdr:cxnSp macro="">
      <xdr:nvCxnSpPr>
        <xdr:cNvPr id="481" name="直線コネクタ 480">
          <a:extLst>
            <a:ext uri="{FF2B5EF4-FFF2-40B4-BE49-F238E27FC236}">
              <a16:creationId xmlns:a16="http://schemas.microsoft.com/office/drawing/2014/main" id="{6C5EBD18-9005-438B-808D-0B71147C5FFC}"/>
            </a:ext>
          </a:extLst>
        </xdr:cNvPr>
        <xdr:cNvCxnSpPr/>
      </xdr:nvCxnSpPr>
      <xdr:spPr>
        <a:xfrm flipV="1">
          <a:off x="7077075" y="16941800"/>
          <a:ext cx="809625"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97790</xdr:rowOff>
    </xdr:from>
    <xdr:to>
      <xdr:col>36</xdr:col>
      <xdr:colOff>165100</xdr:colOff>
      <xdr:row>106</xdr:row>
      <xdr:rowOff>27940</xdr:rowOff>
    </xdr:to>
    <xdr:sp macro="" textlink="">
      <xdr:nvSpPr>
        <xdr:cNvPr id="482" name="楕円 481">
          <a:extLst>
            <a:ext uri="{FF2B5EF4-FFF2-40B4-BE49-F238E27FC236}">
              <a16:creationId xmlns:a16="http://schemas.microsoft.com/office/drawing/2014/main" id="{F3931A5B-9857-4F63-A43B-9352162092C5}"/>
            </a:ext>
          </a:extLst>
        </xdr:cNvPr>
        <xdr:cNvSpPr/>
      </xdr:nvSpPr>
      <xdr:spPr>
        <a:xfrm>
          <a:off x="6238875" y="170999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140970</xdr:rowOff>
    </xdr:from>
    <xdr:to>
      <xdr:col>41</xdr:col>
      <xdr:colOff>50800</xdr:colOff>
      <xdr:row>105</xdr:row>
      <xdr:rowOff>148590</xdr:rowOff>
    </xdr:to>
    <xdr:cxnSp macro="">
      <xdr:nvCxnSpPr>
        <xdr:cNvPr id="483" name="直線コネクタ 482">
          <a:extLst>
            <a:ext uri="{FF2B5EF4-FFF2-40B4-BE49-F238E27FC236}">
              <a16:creationId xmlns:a16="http://schemas.microsoft.com/office/drawing/2014/main" id="{F04BB436-38C8-42A3-A33C-60B819DAD730}"/>
            </a:ext>
          </a:extLst>
        </xdr:cNvPr>
        <xdr:cNvCxnSpPr/>
      </xdr:nvCxnSpPr>
      <xdr:spPr>
        <a:xfrm flipV="1">
          <a:off x="6286500" y="17146270"/>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161925</xdr:rowOff>
    </xdr:from>
    <xdr:ext cx="469900" cy="259080"/>
    <xdr:sp macro="" textlink="">
      <xdr:nvSpPr>
        <xdr:cNvPr id="484" name="n_1aveValue【市民会館】&#10;一人当たり面積">
          <a:extLst>
            <a:ext uri="{FF2B5EF4-FFF2-40B4-BE49-F238E27FC236}">
              <a16:creationId xmlns:a16="http://schemas.microsoft.com/office/drawing/2014/main" id="{38116005-6D5A-4FC3-8264-AB3360907F4C}"/>
            </a:ext>
          </a:extLst>
        </xdr:cNvPr>
        <xdr:cNvSpPr txBox="1"/>
      </xdr:nvSpPr>
      <xdr:spPr>
        <a:xfrm>
          <a:off x="8458200" y="1732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11430</xdr:rowOff>
    </xdr:from>
    <xdr:ext cx="469265" cy="259080"/>
    <xdr:sp macro="" textlink="">
      <xdr:nvSpPr>
        <xdr:cNvPr id="485" name="n_2aveValue【市民会館】&#10;一人当たり面積">
          <a:extLst>
            <a:ext uri="{FF2B5EF4-FFF2-40B4-BE49-F238E27FC236}">
              <a16:creationId xmlns:a16="http://schemas.microsoft.com/office/drawing/2014/main" id="{9084E592-5208-478E-9D28-30220A6BC8E8}"/>
            </a:ext>
          </a:extLst>
        </xdr:cNvPr>
        <xdr:cNvSpPr txBox="1"/>
      </xdr:nvSpPr>
      <xdr:spPr>
        <a:xfrm>
          <a:off x="7677150" y="1733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9265" cy="259080"/>
    <xdr:sp macro="" textlink="">
      <xdr:nvSpPr>
        <xdr:cNvPr id="486" name="n_3aveValue【市民会館】&#10;一人当たり面積">
          <a:extLst>
            <a:ext uri="{FF2B5EF4-FFF2-40B4-BE49-F238E27FC236}">
              <a16:creationId xmlns:a16="http://schemas.microsoft.com/office/drawing/2014/main" id="{531F9641-5371-413E-B74F-F408006FADDB}"/>
            </a:ext>
          </a:extLst>
        </xdr:cNvPr>
        <xdr:cNvSpPr txBox="1"/>
      </xdr:nvSpPr>
      <xdr:spPr>
        <a:xfrm>
          <a:off x="6867525" y="17353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34290</xdr:rowOff>
    </xdr:from>
    <xdr:ext cx="469265" cy="259080"/>
    <xdr:sp macro="" textlink="">
      <xdr:nvSpPr>
        <xdr:cNvPr id="487" name="n_4aveValue【市民会館】&#10;一人当たり面積">
          <a:extLst>
            <a:ext uri="{FF2B5EF4-FFF2-40B4-BE49-F238E27FC236}">
              <a16:creationId xmlns:a16="http://schemas.microsoft.com/office/drawing/2014/main" id="{339D8879-306C-46DA-A1D7-D411F81ED8E4}"/>
            </a:ext>
          </a:extLst>
        </xdr:cNvPr>
        <xdr:cNvSpPr txBox="1"/>
      </xdr:nvSpPr>
      <xdr:spPr>
        <a:xfrm>
          <a:off x="6067425" y="1735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102</xdr:row>
      <xdr:rowOff>101600</xdr:rowOff>
    </xdr:from>
    <xdr:ext cx="469900" cy="259080"/>
    <xdr:sp macro="" textlink="">
      <xdr:nvSpPr>
        <xdr:cNvPr id="488" name="n_1mainValue【市民会館】&#10;一人当たり面積">
          <a:extLst>
            <a:ext uri="{FF2B5EF4-FFF2-40B4-BE49-F238E27FC236}">
              <a16:creationId xmlns:a16="http://schemas.microsoft.com/office/drawing/2014/main" id="{0B2BAC4B-D7BB-48F2-AB57-686E0AB73843}"/>
            </a:ext>
          </a:extLst>
        </xdr:cNvPr>
        <xdr:cNvSpPr txBox="1"/>
      </xdr:nvSpPr>
      <xdr:spPr>
        <a:xfrm>
          <a:off x="8458200" y="16621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635</xdr:rowOff>
    </xdr:from>
    <xdr:ext cx="469265" cy="259080"/>
    <xdr:sp macro="" textlink="">
      <xdr:nvSpPr>
        <xdr:cNvPr id="489" name="n_2mainValue【市民会館】&#10;一人当たり面積">
          <a:extLst>
            <a:ext uri="{FF2B5EF4-FFF2-40B4-BE49-F238E27FC236}">
              <a16:creationId xmlns:a16="http://schemas.microsoft.com/office/drawing/2014/main" id="{B5D34479-6D35-4A73-AA51-15D3CF033D26}"/>
            </a:ext>
          </a:extLst>
        </xdr:cNvPr>
        <xdr:cNvSpPr txBox="1"/>
      </xdr:nvSpPr>
      <xdr:spPr>
        <a:xfrm>
          <a:off x="7677150" y="16678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36830</xdr:rowOff>
    </xdr:from>
    <xdr:ext cx="469265" cy="259080"/>
    <xdr:sp macro="" textlink="">
      <xdr:nvSpPr>
        <xdr:cNvPr id="490" name="n_3mainValue【市民会館】&#10;一人当たり面積">
          <a:extLst>
            <a:ext uri="{FF2B5EF4-FFF2-40B4-BE49-F238E27FC236}">
              <a16:creationId xmlns:a16="http://schemas.microsoft.com/office/drawing/2014/main" id="{19CF720E-2C46-4C90-916D-B3C6C8338FE0}"/>
            </a:ext>
          </a:extLst>
        </xdr:cNvPr>
        <xdr:cNvSpPr txBox="1"/>
      </xdr:nvSpPr>
      <xdr:spPr>
        <a:xfrm>
          <a:off x="6867525" y="1687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44450</xdr:rowOff>
    </xdr:from>
    <xdr:ext cx="469265" cy="259080"/>
    <xdr:sp macro="" textlink="">
      <xdr:nvSpPr>
        <xdr:cNvPr id="491" name="n_4mainValue【市民会館】&#10;一人当たり面積">
          <a:extLst>
            <a:ext uri="{FF2B5EF4-FFF2-40B4-BE49-F238E27FC236}">
              <a16:creationId xmlns:a16="http://schemas.microsoft.com/office/drawing/2014/main" id="{130AF76F-1558-43AF-B99B-36FA808EFD3F}"/>
            </a:ext>
          </a:extLst>
        </xdr:cNvPr>
        <xdr:cNvSpPr txBox="1"/>
      </xdr:nvSpPr>
      <xdr:spPr>
        <a:xfrm>
          <a:off x="6067425" y="16887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655B189C-1D97-477C-B47A-AE0FF54AE9E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19BB521C-60D3-4673-9CDB-AD594E4B7BEB}"/>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7A8AFA88-553D-48A3-BC34-7A1986B15A9A}"/>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D7EC3F1F-24CF-4665-B24F-2239D99E3446}"/>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2ABEFD6C-E2E1-4A4E-AF06-A4096E5C61BE}"/>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B634D69D-93E3-41E5-9387-F6F47E036B1E}"/>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1213498-FCF4-475B-ACDE-28A6107DA7B8}"/>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3A1F5674-9DDE-411B-BA52-EF7DE9EABD01}"/>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0" name="テキスト ボックス 499">
          <a:extLst>
            <a:ext uri="{FF2B5EF4-FFF2-40B4-BE49-F238E27FC236}">
              <a16:creationId xmlns:a16="http://schemas.microsoft.com/office/drawing/2014/main" id="{7D189F2A-A922-4BB1-B264-0FA5148DC9A7}"/>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C498359D-3DCC-4466-BB1E-189FEA40CFD4}"/>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2" name="テキスト ボックス 501">
          <a:extLst>
            <a:ext uri="{FF2B5EF4-FFF2-40B4-BE49-F238E27FC236}">
              <a16:creationId xmlns:a16="http://schemas.microsoft.com/office/drawing/2014/main" id="{47200BCE-CBC0-49DD-9265-2BACFD46D95F}"/>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3" name="直線コネクタ 502">
          <a:extLst>
            <a:ext uri="{FF2B5EF4-FFF2-40B4-BE49-F238E27FC236}">
              <a16:creationId xmlns:a16="http://schemas.microsoft.com/office/drawing/2014/main" id="{4640E746-7C48-4270-B8F4-490CFF9EDB90}"/>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4" name="テキスト ボックス 503">
          <a:extLst>
            <a:ext uri="{FF2B5EF4-FFF2-40B4-BE49-F238E27FC236}">
              <a16:creationId xmlns:a16="http://schemas.microsoft.com/office/drawing/2014/main" id="{5743955E-6108-4A94-BF3A-8BAF803CE6F1}"/>
            </a:ext>
          </a:extLst>
        </xdr:cNvPr>
        <xdr:cNvSpPr txBox="1"/>
      </xdr:nvSpPr>
      <xdr:spPr>
        <a:xfrm>
          <a:off x="107943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5" name="直線コネクタ 504">
          <a:extLst>
            <a:ext uri="{FF2B5EF4-FFF2-40B4-BE49-F238E27FC236}">
              <a16:creationId xmlns:a16="http://schemas.microsoft.com/office/drawing/2014/main" id="{E5AD17D0-A44D-465A-9A71-116E7D20936A}"/>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6" name="テキスト ボックス 505">
          <a:extLst>
            <a:ext uri="{FF2B5EF4-FFF2-40B4-BE49-F238E27FC236}">
              <a16:creationId xmlns:a16="http://schemas.microsoft.com/office/drawing/2014/main" id="{80DDB5EE-DB43-43F4-A7EA-79A85E6B250A}"/>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7" name="直線コネクタ 506">
          <a:extLst>
            <a:ext uri="{FF2B5EF4-FFF2-40B4-BE49-F238E27FC236}">
              <a16:creationId xmlns:a16="http://schemas.microsoft.com/office/drawing/2014/main" id="{04FABF3A-44DA-460E-BCC4-47A543FFFB4D}"/>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08" name="テキスト ボックス 507">
          <a:extLst>
            <a:ext uri="{FF2B5EF4-FFF2-40B4-BE49-F238E27FC236}">
              <a16:creationId xmlns:a16="http://schemas.microsoft.com/office/drawing/2014/main" id="{1CE0B2E4-1C4E-4FD8-BF23-C62ED59A9533}"/>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9" name="直線コネクタ 508">
          <a:extLst>
            <a:ext uri="{FF2B5EF4-FFF2-40B4-BE49-F238E27FC236}">
              <a16:creationId xmlns:a16="http://schemas.microsoft.com/office/drawing/2014/main" id="{B2752780-4645-48C8-B1F5-A295CF510063}"/>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0" name="テキスト ボックス 509">
          <a:extLst>
            <a:ext uri="{FF2B5EF4-FFF2-40B4-BE49-F238E27FC236}">
              <a16:creationId xmlns:a16="http://schemas.microsoft.com/office/drawing/2014/main" id="{3E3B96F8-C962-486C-BC7D-1D41B08C35DC}"/>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1" name="直線コネクタ 510">
          <a:extLst>
            <a:ext uri="{FF2B5EF4-FFF2-40B4-BE49-F238E27FC236}">
              <a16:creationId xmlns:a16="http://schemas.microsoft.com/office/drawing/2014/main" id="{C20BBA16-F021-4D2F-8A5F-FAE4D8A4374D}"/>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2" name="テキスト ボックス 511">
          <a:extLst>
            <a:ext uri="{FF2B5EF4-FFF2-40B4-BE49-F238E27FC236}">
              <a16:creationId xmlns:a16="http://schemas.microsoft.com/office/drawing/2014/main" id="{8921D823-E4FF-4642-9712-79D04414BCB4}"/>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3" name="直線コネクタ 512">
          <a:extLst>
            <a:ext uri="{FF2B5EF4-FFF2-40B4-BE49-F238E27FC236}">
              <a16:creationId xmlns:a16="http://schemas.microsoft.com/office/drawing/2014/main" id="{DEE91415-4BB1-4B2D-93F9-863420AF8368}"/>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4" name="テキスト ボックス 513">
          <a:extLst>
            <a:ext uri="{FF2B5EF4-FFF2-40B4-BE49-F238E27FC236}">
              <a16:creationId xmlns:a16="http://schemas.microsoft.com/office/drawing/2014/main" id="{F1588D23-E4BE-41EE-ADB2-82A5B9A1F200}"/>
            </a:ext>
          </a:extLst>
        </xdr:cNvPr>
        <xdr:cNvSpPr txBox="1"/>
      </xdr:nvSpPr>
      <xdr:spPr>
        <a:xfrm>
          <a:off x="109035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C705921F-90FC-4B33-9A9D-4C03929A8CA9}"/>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EC5AB81E-ABF2-4C0F-96DB-F6CCFAFD9FBD}"/>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81280</xdr:rowOff>
    </xdr:to>
    <xdr:cxnSp macro="">
      <xdr:nvCxnSpPr>
        <xdr:cNvPr id="517" name="直線コネクタ 516">
          <a:extLst>
            <a:ext uri="{FF2B5EF4-FFF2-40B4-BE49-F238E27FC236}">
              <a16:creationId xmlns:a16="http://schemas.microsoft.com/office/drawing/2014/main" id="{EFE1FC37-86ED-4E18-9E1A-4ACE2745F6E0}"/>
            </a:ext>
          </a:extLst>
        </xdr:cNvPr>
        <xdr:cNvCxnSpPr/>
      </xdr:nvCxnSpPr>
      <xdr:spPr>
        <a:xfrm flipV="1">
          <a:off x="14696440" y="5542280"/>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85090</xdr:rowOff>
    </xdr:from>
    <xdr:ext cx="405130" cy="259080"/>
    <xdr:sp macro="" textlink="">
      <xdr:nvSpPr>
        <xdr:cNvPr id="518" name="【一般廃棄物処理施設】&#10;有形固定資産減価償却率最小値テキスト">
          <a:extLst>
            <a:ext uri="{FF2B5EF4-FFF2-40B4-BE49-F238E27FC236}">
              <a16:creationId xmlns:a16="http://schemas.microsoft.com/office/drawing/2014/main" id="{16CE0F18-7045-4365-BD5E-E2F74364D9A9}"/>
            </a:ext>
          </a:extLst>
        </xdr:cNvPr>
        <xdr:cNvSpPr txBox="1"/>
      </xdr:nvSpPr>
      <xdr:spPr>
        <a:xfrm>
          <a:off x="14735175" y="6889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81280</xdr:rowOff>
    </xdr:from>
    <xdr:to>
      <xdr:col>86</xdr:col>
      <xdr:colOff>25400</xdr:colOff>
      <xdr:row>42</xdr:row>
      <xdr:rowOff>81280</xdr:rowOff>
    </xdr:to>
    <xdr:cxnSp macro="">
      <xdr:nvCxnSpPr>
        <xdr:cNvPr id="519" name="直線コネクタ 518">
          <a:extLst>
            <a:ext uri="{FF2B5EF4-FFF2-40B4-BE49-F238E27FC236}">
              <a16:creationId xmlns:a16="http://schemas.microsoft.com/office/drawing/2014/main" id="{99BB17A7-FE97-4BFD-BF8F-BEB903A01684}"/>
            </a:ext>
          </a:extLst>
        </xdr:cNvPr>
        <xdr:cNvCxnSpPr/>
      </xdr:nvCxnSpPr>
      <xdr:spPr>
        <a:xfrm>
          <a:off x="14611350" y="6885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8445"/>
    <xdr:sp macro="" textlink="">
      <xdr:nvSpPr>
        <xdr:cNvPr id="520" name="【一般廃棄物処理施設】&#10;有形固定資産減価償却率最大値テキスト">
          <a:extLst>
            <a:ext uri="{FF2B5EF4-FFF2-40B4-BE49-F238E27FC236}">
              <a16:creationId xmlns:a16="http://schemas.microsoft.com/office/drawing/2014/main" id="{86CA9BC4-0D0F-4D1B-AC54-38267D79B5FD}"/>
            </a:ext>
          </a:extLst>
        </xdr:cNvPr>
        <xdr:cNvSpPr txBox="1"/>
      </xdr:nvSpPr>
      <xdr:spPr>
        <a:xfrm>
          <a:off x="14735175" y="5336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521" name="直線コネクタ 520">
          <a:extLst>
            <a:ext uri="{FF2B5EF4-FFF2-40B4-BE49-F238E27FC236}">
              <a16:creationId xmlns:a16="http://schemas.microsoft.com/office/drawing/2014/main" id="{F189D42B-6AFB-4208-9484-CA8AC33AE286}"/>
            </a:ext>
          </a:extLst>
        </xdr:cNvPr>
        <xdr:cNvCxnSpPr/>
      </xdr:nvCxnSpPr>
      <xdr:spPr>
        <a:xfrm>
          <a:off x="14611350" y="5542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93980</xdr:rowOff>
    </xdr:from>
    <xdr:ext cx="405130" cy="259080"/>
    <xdr:sp macro="" textlink="">
      <xdr:nvSpPr>
        <xdr:cNvPr id="522" name="【一般廃棄物処理施設】&#10;有形固定資産減価償却率平均値テキスト">
          <a:extLst>
            <a:ext uri="{FF2B5EF4-FFF2-40B4-BE49-F238E27FC236}">
              <a16:creationId xmlns:a16="http://schemas.microsoft.com/office/drawing/2014/main" id="{7283674B-C2A7-4D02-954E-9FD64DD920C8}"/>
            </a:ext>
          </a:extLst>
        </xdr:cNvPr>
        <xdr:cNvSpPr txBox="1"/>
      </xdr:nvSpPr>
      <xdr:spPr>
        <a:xfrm>
          <a:off x="14735175" y="6085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65BD0522-C40D-4F70-9530-70B5AEFD86BB}"/>
            </a:ext>
          </a:extLst>
        </xdr:cNvPr>
        <xdr:cNvSpPr/>
      </xdr:nvSpPr>
      <xdr:spPr>
        <a:xfrm>
          <a:off x="14649450" y="62210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524" name="フローチャート: 判断 523">
          <a:extLst>
            <a:ext uri="{FF2B5EF4-FFF2-40B4-BE49-F238E27FC236}">
              <a16:creationId xmlns:a16="http://schemas.microsoft.com/office/drawing/2014/main" id="{B315E407-4049-4202-8E3E-2D2F222C0599}"/>
            </a:ext>
          </a:extLst>
        </xdr:cNvPr>
        <xdr:cNvSpPr/>
      </xdr:nvSpPr>
      <xdr:spPr>
        <a:xfrm>
          <a:off x="13887450" y="62026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AB2A2D08-99A6-4024-9B2D-B46ED5EB0EF1}"/>
            </a:ext>
          </a:extLst>
        </xdr:cNvPr>
        <xdr:cNvSpPr/>
      </xdr:nvSpPr>
      <xdr:spPr>
        <a:xfrm>
          <a:off x="13096875" y="61982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8064135F-0075-4125-B96A-68813E176A2C}"/>
            </a:ext>
          </a:extLst>
        </xdr:cNvPr>
        <xdr:cNvSpPr/>
      </xdr:nvSpPr>
      <xdr:spPr>
        <a:xfrm>
          <a:off x="12296775" y="61982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BB9203A4-AA80-46DD-A336-610EB231318C}"/>
            </a:ext>
          </a:extLst>
        </xdr:cNvPr>
        <xdr:cNvSpPr/>
      </xdr:nvSpPr>
      <xdr:spPr>
        <a:xfrm>
          <a:off x="11487150" y="6189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F81E1F29-75A6-4AF9-9978-E8E3BA6FC3ED}"/>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379562DB-59D5-408B-96EB-795F4BA56EE7}"/>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7E9DA486-5D96-44BA-8058-4DFCA6928E3B}"/>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14A081EE-17E7-4489-A34B-9F48F7488872}"/>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DECCBB3-0848-4411-87A9-26CF38742474}"/>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4445</xdr:rowOff>
    </xdr:from>
    <xdr:to>
      <xdr:col>85</xdr:col>
      <xdr:colOff>177800</xdr:colOff>
      <xdr:row>40</xdr:row>
      <xdr:rowOff>106045</xdr:rowOff>
    </xdr:to>
    <xdr:sp macro="" textlink="">
      <xdr:nvSpPr>
        <xdr:cNvPr id="533" name="楕円 532">
          <a:extLst>
            <a:ext uri="{FF2B5EF4-FFF2-40B4-BE49-F238E27FC236}">
              <a16:creationId xmlns:a16="http://schemas.microsoft.com/office/drawing/2014/main" id="{67A3455C-5651-4290-BB3E-872BA00C320A}"/>
            </a:ext>
          </a:extLst>
        </xdr:cNvPr>
        <xdr:cNvSpPr/>
      </xdr:nvSpPr>
      <xdr:spPr>
        <a:xfrm>
          <a:off x="14649450" y="6484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154940</xdr:rowOff>
    </xdr:from>
    <xdr:ext cx="405130" cy="258445"/>
    <xdr:sp macro="" textlink="">
      <xdr:nvSpPr>
        <xdr:cNvPr id="534" name="【一般廃棄物処理施設】&#10;有形固定資産減価償却率該当値テキスト">
          <a:extLst>
            <a:ext uri="{FF2B5EF4-FFF2-40B4-BE49-F238E27FC236}">
              <a16:creationId xmlns:a16="http://schemas.microsoft.com/office/drawing/2014/main" id="{FA80E353-62A4-46BF-8613-A196E4557F50}"/>
            </a:ext>
          </a:extLst>
        </xdr:cNvPr>
        <xdr:cNvSpPr txBox="1"/>
      </xdr:nvSpPr>
      <xdr:spPr>
        <a:xfrm>
          <a:off x="14735175" y="6470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144780</xdr:rowOff>
    </xdr:from>
    <xdr:to>
      <xdr:col>81</xdr:col>
      <xdr:colOff>101600</xdr:colOff>
      <xdr:row>40</xdr:row>
      <xdr:rowOff>74930</xdr:rowOff>
    </xdr:to>
    <xdr:sp macro="" textlink="">
      <xdr:nvSpPr>
        <xdr:cNvPr id="535" name="楕円 534">
          <a:extLst>
            <a:ext uri="{FF2B5EF4-FFF2-40B4-BE49-F238E27FC236}">
              <a16:creationId xmlns:a16="http://schemas.microsoft.com/office/drawing/2014/main" id="{6C5188BB-CD1A-464E-9DCC-5BD38080D124}"/>
            </a:ext>
          </a:extLst>
        </xdr:cNvPr>
        <xdr:cNvSpPr/>
      </xdr:nvSpPr>
      <xdr:spPr>
        <a:xfrm>
          <a:off x="13887450" y="6456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24130</xdr:rowOff>
    </xdr:from>
    <xdr:to>
      <xdr:col>85</xdr:col>
      <xdr:colOff>127000</xdr:colOff>
      <xdr:row>40</xdr:row>
      <xdr:rowOff>55245</xdr:rowOff>
    </xdr:to>
    <xdr:cxnSp macro="">
      <xdr:nvCxnSpPr>
        <xdr:cNvPr id="536" name="直線コネクタ 535">
          <a:extLst>
            <a:ext uri="{FF2B5EF4-FFF2-40B4-BE49-F238E27FC236}">
              <a16:creationId xmlns:a16="http://schemas.microsoft.com/office/drawing/2014/main" id="{91A1D71E-198F-4CC0-A8C3-FD57B249A1C4}"/>
            </a:ext>
          </a:extLst>
        </xdr:cNvPr>
        <xdr:cNvCxnSpPr/>
      </xdr:nvCxnSpPr>
      <xdr:spPr>
        <a:xfrm>
          <a:off x="13935075" y="650430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38735</xdr:rowOff>
    </xdr:to>
    <xdr:sp macro="" textlink="">
      <xdr:nvSpPr>
        <xdr:cNvPr id="537" name="楕円 536">
          <a:extLst>
            <a:ext uri="{FF2B5EF4-FFF2-40B4-BE49-F238E27FC236}">
              <a16:creationId xmlns:a16="http://schemas.microsoft.com/office/drawing/2014/main" id="{57CAC1BC-B20E-429B-A759-E490445CBD05}"/>
            </a:ext>
          </a:extLst>
        </xdr:cNvPr>
        <xdr:cNvSpPr/>
      </xdr:nvSpPr>
      <xdr:spPr>
        <a:xfrm>
          <a:off x="13096875" y="6421120"/>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159385</xdr:rowOff>
    </xdr:from>
    <xdr:to>
      <xdr:col>81</xdr:col>
      <xdr:colOff>50800</xdr:colOff>
      <xdr:row>40</xdr:row>
      <xdr:rowOff>24130</xdr:rowOff>
    </xdr:to>
    <xdr:cxnSp macro="">
      <xdr:nvCxnSpPr>
        <xdr:cNvPr id="538" name="直線コネクタ 537">
          <a:extLst>
            <a:ext uri="{FF2B5EF4-FFF2-40B4-BE49-F238E27FC236}">
              <a16:creationId xmlns:a16="http://schemas.microsoft.com/office/drawing/2014/main" id="{AA5D3EF8-21CD-4B19-83DA-76BA877DA912}"/>
            </a:ext>
          </a:extLst>
        </xdr:cNvPr>
        <xdr:cNvCxnSpPr/>
      </xdr:nvCxnSpPr>
      <xdr:spPr>
        <a:xfrm>
          <a:off x="13144500" y="6477635"/>
          <a:ext cx="7905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164465</xdr:rowOff>
    </xdr:to>
    <xdr:sp macro="" textlink="">
      <xdr:nvSpPr>
        <xdr:cNvPr id="539" name="楕円 538">
          <a:extLst>
            <a:ext uri="{FF2B5EF4-FFF2-40B4-BE49-F238E27FC236}">
              <a16:creationId xmlns:a16="http://schemas.microsoft.com/office/drawing/2014/main" id="{D35ACC07-1D42-46BB-A8F0-A068E6843982}"/>
            </a:ext>
          </a:extLst>
        </xdr:cNvPr>
        <xdr:cNvSpPr/>
      </xdr:nvSpPr>
      <xdr:spPr>
        <a:xfrm>
          <a:off x="12296775" y="638175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113665</xdr:rowOff>
    </xdr:from>
    <xdr:to>
      <xdr:col>76</xdr:col>
      <xdr:colOff>114300</xdr:colOff>
      <xdr:row>39</xdr:row>
      <xdr:rowOff>159385</xdr:rowOff>
    </xdr:to>
    <xdr:cxnSp macro="">
      <xdr:nvCxnSpPr>
        <xdr:cNvPr id="540" name="直線コネクタ 539">
          <a:extLst>
            <a:ext uri="{FF2B5EF4-FFF2-40B4-BE49-F238E27FC236}">
              <a16:creationId xmlns:a16="http://schemas.microsoft.com/office/drawing/2014/main" id="{12B9C4D9-5D80-474C-9882-81332CE9E642}"/>
            </a:ext>
          </a:extLst>
        </xdr:cNvPr>
        <xdr:cNvCxnSpPr/>
      </xdr:nvCxnSpPr>
      <xdr:spPr>
        <a:xfrm>
          <a:off x="12344400" y="642874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7620</xdr:rowOff>
    </xdr:from>
    <xdr:to>
      <xdr:col>67</xdr:col>
      <xdr:colOff>101600</xdr:colOff>
      <xdr:row>39</xdr:row>
      <xdr:rowOff>109220</xdr:rowOff>
    </xdr:to>
    <xdr:sp macro="" textlink="">
      <xdr:nvSpPr>
        <xdr:cNvPr id="541" name="楕円 540">
          <a:extLst>
            <a:ext uri="{FF2B5EF4-FFF2-40B4-BE49-F238E27FC236}">
              <a16:creationId xmlns:a16="http://schemas.microsoft.com/office/drawing/2014/main" id="{4B59C2BF-4FAB-403B-BEEB-F825F5D57A00}"/>
            </a:ext>
          </a:extLst>
        </xdr:cNvPr>
        <xdr:cNvSpPr/>
      </xdr:nvSpPr>
      <xdr:spPr>
        <a:xfrm>
          <a:off x="11487150" y="6325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58420</xdr:rowOff>
    </xdr:from>
    <xdr:to>
      <xdr:col>71</xdr:col>
      <xdr:colOff>177800</xdr:colOff>
      <xdr:row>39</xdr:row>
      <xdr:rowOff>113665</xdr:rowOff>
    </xdr:to>
    <xdr:cxnSp macro="">
      <xdr:nvCxnSpPr>
        <xdr:cNvPr id="542" name="直線コネクタ 541">
          <a:extLst>
            <a:ext uri="{FF2B5EF4-FFF2-40B4-BE49-F238E27FC236}">
              <a16:creationId xmlns:a16="http://schemas.microsoft.com/office/drawing/2014/main" id="{17D32672-A33E-4B42-BB2A-9D353367FEF6}"/>
            </a:ext>
          </a:extLst>
        </xdr:cNvPr>
        <xdr:cNvCxnSpPr/>
      </xdr:nvCxnSpPr>
      <xdr:spPr>
        <a:xfrm>
          <a:off x="11534775" y="6373495"/>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543" name="n_1aveValue【一般廃棄物処理施設】&#10;有形固定資産減価償却率">
          <a:extLst>
            <a:ext uri="{FF2B5EF4-FFF2-40B4-BE49-F238E27FC236}">
              <a16:creationId xmlns:a16="http://schemas.microsoft.com/office/drawing/2014/main" id="{F1BBF84D-E367-46FE-A9C7-23DA37390E83}"/>
            </a:ext>
          </a:extLst>
        </xdr:cNvPr>
        <xdr:cNvSpPr txBox="1"/>
      </xdr:nvSpPr>
      <xdr:spPr>
        <a:xfrm>
          <a:off x="13745210" y="5990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166370</xdr:rowOff>
    </xdr:from>
    <xdr:ext cx="404495" cy="258445"/>
    <xdr:sp macro="" textlink="">
      <xdr:nvSpPr>
        <xdr:cNvPr id="544" name="n_2aveValue【一般廃棄物処理施設】&#10;有形固定資産減価償却率">
          <a:extLst>
            <a:ext uri="{FF2B5EF4-FFF2-40B4-BE49-F238E27FC236}">
              <a16:creationId xmlns:a16="http://schemas.microsoft.com/office/drawing/2014/main" id="{CA56DD67-2949-4814-9978-C0EB8AB97C20}"/>
            </a:ext>
          </a:extLst>
        </xdr:cNvPr>
        <xdr:cNvSpPr txBox="1"/>
      </xdr:nvSpPr>
      <xdr:spPr>
        <a:xfrm>
          <a:off x="12964160" y="5992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166370</xdr:rowOff>
    </xdr:from>
    <xdr:ext cx="404495" cy="258445"/>
    <xdr:sp macro="" textlink="">
      <xdr:nvSpPr>
        <xdr:cNvPr id="545" name="n_3aveValue【一般廃棄物処理施設】&#10;有形固定資産減価償却率">
          <a:extLst>
            <a:ext uri="{FF2B5EF4-FFF2-40B4-BE49-F238E27FC236}">
              <a16:creationId xmlns:a16="http://schemas.microsoft.com/office/drawing/2014/main" id="{4056509E-661C-4DC6-A40A-7D7F202233D4}"/>
            </a:ext>
          </a:extLst>
        </xdr:cNvPr>
        <xdr:cNvSpPr txBox="1"/>
      </xdr:nvSpPr>
      <xdr:spPr>
        <a:xfrm>
          <a:off x="12164060" y="5992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154940</xdr:rowOff>
    </xdr:from>
    <xdr:ext cx="404495" cy="258445"/>
    <xdr:sp macro="" textlink="">
      <xdr:nvSpPr>
        <xdr:cNvPr id="546" name="n_4aveValue【一般廃棄物処理施設】&#10;有形固定資産減価償却率">
          <a:extLst>
            <a:ext uri="{FF2B5EF4-FFF2-40B4-BE49-F238E27FC236}">
              <a16:creationId xmlns:a16="http://schemas.microsoft.com/office/drawing/2014/main" id="{EF046AC2-B552-47C0-B2A9-A674B738AE02}"/>
            </a:ext>
          </a:extLst>
        </xdr:cNvPr>
        <xdr:cNvSpPr txBox="1"/>
      </xdr:nvSpPr>
      <xdr:spPr>
        <a:xfrm>
          <a:off x="11354435" y="5984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66040</xdr:rowOff>
    </xdr:from>
    <xdr:ext cx="405130" cy="258445"/>
    <xdr:sp macro="" textlink="">
      <xdr:nvSpPr>
        <xdr:cNvPr id="547" name="n_1mainValue【一般廃棄物処理施設】&#10;有形固定資産減価償却率">
          <a:extLst>
            <a:ext uri="{FF2B5EF4-FFF2-40B4-BE49-F238E27FC236}">
              <a16:creationId xmlns:a16="http://schemas.microsoft.com/office/drawing/2014/main" id="{B0BB5F11-3532-499C-8CE3-49FE5BA53951}"/>
            </a:ext>
          </a:extLst>
        </xdr:cNvPr>
        <xdr:cNvSpPr txBox="1"/>
      </xdr:nvSpPr>
      <xdr:spPr>
        <a:xfrm>
          <a:off x="13745210" y="6546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29845</xdr:rowOff>
    </xdr:from>
    <xdr:ext cx="404495" cy="258445"/>
    <xdr:sp macro="" textlink="">
      <xdr:nvSpPr>
        <xdr:cNvPr id="548" name="n_2mainValue【一般廃棄物処理施設】&#10;有形固定資産減価償却率">
          <a:extLst>
            <a:ext uri="{FF2B5EF4-FFF2-40B4-BE49-F238E27FC236}">
              <a16:creationId xmlns:a16="http://schemas.microsoft.com/office/drawing/2014/main" id="{CE275213-F7BF-461E-90FC-D4B9BE1A1BFC}"/>
            </a:ext>
          </a:extLst>
        </xdr:cNvPr>
        <xdr:cNvSpPr txBox="1"/>
      </xdr:nvSpPr>
      <xdr:spPr>
        <a:xfrm>
          <a:off x="12964160" y="6503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155575</xdr:rowOff>
    </xdr:from>
    <xdr:ext cx="404495" cy="258445"/>
    <xdr:sp macro="" textlink="">
      <xdr:nvSpPr>
        <xdr:cNvPr id="549" name="n_3mainValue【一般廃棄物処理施設】&#10;有形固定資産減価償却率">
          <a:extLst>
            <a:ext uri="{FF2B5EF4-FFF2-40B4-BE49-F238E27FC236}">
              <a16:creationId xmlns:a16="http://schemas.microsoft.com/office/drawing/2014/main" id="{39F14B7F-6F12-49BA-884E-1D34DEF268B8}"/>
            </a:ext>
          </a:extLst>
        </xdr:cNvPr>
        <xdr:cNvSpPr txBox="1"/>
      </xdr:nvSpPr>
      <xdr:spPr>
        <a:xfrm>
          <a:off x="12164060" y="6473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100330</xdr:rowOff>
    </xdr:from>
    <xdr:ext cx="404495" cy="258445"/>
    <xdr:sp macro="" textlink="">
      <xdr:nvSpPr>
        <xdr:cNvPr id="550" name="n_4mainValue【一般廃棄物処理施設】&#10;有形固定資産減価償却率">
          <a:extLst>
            <a:ext uri="{FF2B5EF4-FFF2-40B4-BE49-F238E27FC236}">
              <a16:creationId xmlns:a16="http://schemas.microsoft.com/office/drawing/2014/main" id="{1EF95D92-5C8C-4B7D-8450-077CE3428E01}"/>
            </a:ext>
          </a:extLst>
        </xdr:cNvPr>
        <xdr:cNvSpPr txBox="1"/>
      </xdr:nvSpPr>
      <xdr:spPr>
        <a:xfrm>
          <a:off x="11354435" y="6418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E0A1EF9F-6749-4A1A-8F3F-0BB3F44B0C7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9DFF80D0-F2C5-41D5-9EDD-8846C0453883}"/>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66598C75-7F67-4BF8-A0FC-738CEE5A939F}"/>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8BB583F7-1B17-4646-92CF-873DB802222C}"/>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DBC9245-BD1F-4BF7-A1C4-6D4DBBA30FFD}"/>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58B3914D-75AB-470F-9AF2-5A2C6F7B131A}"/>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9DA1081E-B58E-4AD1-8E38-8192485C21AA}"/>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F301B049-3243-4E78-A81E-C214403184C8}"/>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59" name="テキスト ボックス 558">
          <a:extLst>
            <a:ext uri="{FF2B5EF4-FFF2-40B4-BE49-F238E27FC236}">
              <a16:creationId xmlns:a16="http://schemas.microsoft.com/office/drawing/2014/main" id="{BE3382AF-DCC1-4E36-92CA-4A2FB8C70AE1}"/>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D38F4759-AF34-4746-A888-AD76FED500E6}"/>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1BC8891F-12E5-42A6-9BD0-E303B814BAB9}"/>
            </a:ext>
          </a:extLst>
        </xdr:cNvPr>
        <xdr:cNvCxnSpPr/>
      </xdr:nvCxnSpPr>
      <xdr:spPr>
        <a:xfrm>
          <a:off x="164592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562" name="テキスト ボックス 561">
          <a:extLst>
            <a:ext uri="{FF2B5EF4-FFF2-40B4-BE49-F238E27FC236}">
              <a16:creationId xmlns:a16="http://schemas.microsoft.com/office/drawing/2014/main" id="{EDC77568-D387-4652-8A5D-C3B1C0890E94}"/>
            </a:ext>
          </a:extLst>
        </xdr:cNvPr>
        <xdr:cNvSpPr txBox="1"/>
      </xdr:nvSpPr>
      <xdr:spPr>
        <a:xfrm>
          <a:off x="16248380" y="67030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EDD2B975-3F91-4D14-8368-967AA2A6D6E6}"/>
            </a:ext>
          </a:extLst>
        </xdr:cNvPr>
        <xdr:cNvCxnSpPr/>
      </xdr:nvCxnSpPr>
      <xdr:spPr>
        <a:xfrm>
          <a:off x="164592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564" name="テキスト ボックス 563">
          <a:extLst>
            <a:ext uri="{FF2B5EF4-FFF2-40B4-BE49-F238E27FC236}">
              <a16:creationId xmlns:a16="http://schemas.microsoft.com/office/drawing/2014/main" id="{C5AAEBB5-B9B4-4836-AC1F-CB37D40F0947}"/>
            </a:ext>
          </a:extLst>
        </xdr:cNvPr>
        <xdr:cNvSpPr txBox="1"/>
      </xdr:nvSpPr>
      <xdr:spPr>
        <a:xfrm>
          <a:off x="15936595" y="63411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2D520083-4ABE-47CD-8E15-B8C4DB1B5E89}"/>
            </a:ext>
          </a:extLst>
        </xdr:cNvPr>
        <xdr:cNvCxnSpPr/>
      </xdr:nvCxnSpPr>
      <xdr:spPr>
        <a:xfrm>
          <a:off x="164592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566" name="テキスト ボックス 565">
          <a:extLst>
            <a:ext uri="{FF2B5EF4-FFF2-40B4-BE49-F238E27FC236}">
              <a16:creationId xmlns:a16="http://schemas.microsoft.com/office/drawing/2014/main" id="{CB5E0FE0-4A5F-48D2-A6AB-E6996B8BD44F}"/>
            </a:ext>
          </a:extLst>
        </xdr:cNvPr>
        <xdr:cNvSpPr txBox="1"/>
      </xdr:nvSpPr>
      <xdr:spPr>
        <a:xfrm>
          <a:off x="15936595" y="59886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73E4630F-9ECF-4F00-887D-BBAB280ED9B7}"/>
            </a:ext>
          </a:extLst>
        </xdr:cNvPr>
        <xdr:cNvCxnSpPr/>
      </xdr:nvCxnSpPr>
      <xdr:spPr>
        <a:xfrm>
          <a:off x="164592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568" name="テキスト ボックス 567">
          <a:extLst>
            <a:ext uri="{FF2B5EF4-FFF2-40B4-BE49-F238E27FC236}">
              <a16:creationId xmlns:a16="http://schemas.microsoft.com/office/drawing/2014/main" id="{EB7D7875-AEB4-4150-A8F7-4945998A0B27}"/>
            </a:ext>
          </a:extLst>
        </xdr:cNvPr>
        <xdr:cNvSpPr txBox="1"/>
      </xdr:nvSpPr>
      <xdr:spPr>
        <a:xfrm>
          <a:off x="15936595" y="56267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128CB568-CF0C-4302-99A4-F6505C78337B}"/>
            </a:ext>
          </a:extLst>
        </xdr:cNvPr>
        <xdr:cNvCxnSpPr/>
      </xdr:nvCxnSpPr>
      <xdr:spPr>
        <a:xfrm>
          <a:off x="164592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570" name="テキスト ボックス 569">
          <a:extLst>
            <a:ext uri="{FF2B5EF4-FFF2-40B4-BE49-F238E27FC236}">
              <a16:creationId xmlns:a16="http://schemas.microsoft.com/office/drawing/2014/main" id="{495E7479-8FC0-47F2-AF75-510381028DD2}"/>
            </a:ext>
          </a:extLst>
        </xdr:cNvPr>
        <xdr:cNvSpPr txBox="1"/>
      </xdr:nvSpPr>
      <xdr:spPr>
        <a:xfrm>
          <a:off x="15936595" y="52647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2BB1E903-72A2-4482-B2D6-FFC23BD039C5}"/>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2" name="テキスト ボックス 571">
          <a:extLst>
            <a:ext uri="{FF2B5EF4-FFF2-40B4-BE49-F238E27FC236}">
              <a16:creationId xmlns:a16="http://schemas.microsoft.com/office/drawing/2014/main" id="{42CA33C2-16D1-481E-BF6A-7CFDCBB1FF7C}"/>
            </a:ext>
          </a:extLst>
        </xdr:cNvPr>
        <xdr:cNvSpPr txBox="1"/>
      </xdr:nvSpPr>
      <xdr:spPr>
        <a:xfrm>
          <a:off x="15936595" y="490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BCBE32AD-99D1-4F1F-A435-62B9F7900B96}"/>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126365</xdr:rowOff>
    </xdr:from>
    <xdr:to>
      <xdr:col>116</xdr:col>
      <xdr:colOff>62865</xdr:colOff>
      <xdr:row>42</xdr:row>
      <xdr:rowOff>38100</xdr:rowOff>
    </xdr:to>
    <xdr:cxnSp macro="">
      <xdr:nvCxnSpPr>
        <xdr:cNvPr id="574" name="直線コネクタ 573">
          <a:extLst>
            <a:ext uri="{FF2B5EF4-FFF2-40B4-BE49-F238E27FC236}">
              <a16:creationId xmlns:a16="http://schemas.microsoft.com/office/drawing/2014/main" id="{B7D7E4D7-67CC-443B-B5E9-C4E3712159AB}"/>
            </a:ext>
          </a:extLst>
        </xdr:cNvPr>
        <xdr:cNvCxnSpPr/>
      </xdr:nvCxnSpPr>
      <xdr:spPr>
        <a:xfrm flipV="1">
          <a:off x="19954240" y="5628640"/>
          <a:ext cx="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8445"/>
    <xdr:sp macro="" textlink="">
      <xdr:nvSpPr>
        <xdr:cNvPr id="575" name="【一般廃棄物処理施設】&#10;一人当たり有形固定資産（償却資産）額最小値テキスト">
          <a:extLst>
            <a:ext uri="{FF2B5EF4-FFF2-40B4-BE49-F238E27FC236}">
              <a16:creationId xmlns:a16="http://schemas.microsoft.com/office/drawing/2014/main" id="{B863BDD6-8AE1-4B18-99A7-F696F935197A}"/>
            </a:ext>
          </a:extLst>
        </xdr:cNvPr>
        <xdr:cNvSpPr txBox="1"/>
      </xdr:nvSpPr>
      <xdr:spPr>
        <a:xfrm>
          <a:off x="19992975" y="68459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6" name="直線コネクタ 575">
          <a:extLst>
            <a:ext uri="{FF2B5EF4-FFF2-40B4-BE49-F238E27FC236}">
              <a16:creationId xmlns:a16="http://schemas.microsoft.com/office/drawing/2014/main" id="{F8B592D3-A271-4B4E-AF9C-2D55EF73AA46}"/>
            </a:ext>
          </a:extLst>
        </xdr:cNvPr>
        <xdr:cNvCxnSpPr/>
      </xdr:nvCxnSpPr>
      <xdr:spPr>
        <a:xfrm>
          <a:off x="19878675" y="6838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73025</xdr:rowOff>
    </xdr:from>
    <xdr:ext cx="598805" cy="259080"/>
    <xdr:sp macro="" textlink="">
      <xdr:nvSpPr>
        <xdr:cNvPr id="577" name="【一般廃棄物処理施設】&#10;一人当たり有形固定資産（償却資産）額最大値テキスト">
          <a:extLst>
            <a:ext uri="{FF2B5EF4-FFF2-40B4-BE49-F238E27FC236}">
              <a16:creationId xmlns:a16="http://schemas.microsoft.com/office/drawing/2014/main" id="{8DDE5DAD-A71D-4FDE-8716-BB6321F22EEC}"/>
            </a:ext>
          </a:extLst>
        </xdr:cNvPr>
        <xdr:cNvSpPr txBox="1"/>
      </xdr:nvSpPr>
      <xdr:spPr>
        <a:xfrm>
          <a:off x="19992975" y="5416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126365</xdr:rowOff>
    </xdr:from>
    <xdr:to>
      <xdr:col>116</xdr:col>
      <xdr:colOff>152400</xdr:colOff>
      <xdr:row>34</xdr:row>
      <xdr:rowOff>126365</xdr:rowOff>
    </xdr:to>
    <xdr:cxnSp macro="">
      <xdr:nvCxnSpPr>
        <xdr:cNvPr id="578" name="直線コネクタ 577">
          <a:extLst>
            <a:ext uri="{FF2B5EF4-FFF2-40B4-BE49-F238E27FC236}">
              <a16:creationId xmlns:a16="http://schemas.microsoft.com/office/drawing/2014/main" id="{798D3D28-7E81-4088-B865-F8611BB58050}"/>
            </a:ext>
          </a:extLst>
        </xdr:cNvPr>
        <xdr:cNvCxnSpPr/>
      </xdr:nvCxnSpPr>
      <xdr:spPr>
        <a:xfrm>
          <a:off x="19878675" y="5628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63500</xdr:rowOff>
    </xdr:from>
    <xdr:ext cx="598805" cy="258445"/>
    <xdr:sp macro="" textlink="">
      <xdr:nvSpPr>
        <xdr:cNvPr id="579" name="【一般廃棄物処理施設】&#10;一人当たり有形固定資産（償却資産）額平均値テキスト">
          <a:extLst>
            <a:ext uri="{FF2B5EF4-FFF2-40B4-BE49-F238E27FC236}">
              <a16:creationId xmlns:a16="http://schemas.microsoft.com/office/drawing/2014/main" id="{1710226C-816F-46BF-B4EE-2EF2EC886C86}"/>
            </a:ext>
          </a:extLst>
        </xdr:cNvPr>
        <xdr:cNvSpPr txBox="1"/>
      </xdr:nvSpPr>
      <xdr:spPr>
        <a:xfrm>
          <a:off x="19992975" y="62198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80" name="フローチャート: 判断 579">
          <a:extLst>
            <a:ext uri="{FF2B5EF4-FFF2-40B4-BE49-F238E27FC236}">
              <a16:creationId xmlns:a16="http://schemas.microsoft.com/office/drawing/2014/main" id="{73AC6125-8988-4BD9-A178-E10A67ED3A4B}"/>
            </a:ext>
          </a:extLst>
        </xdr:cNvPr>
        <xdr:cNvSpPr/>
      </xdr:nvSpPr>
      <xdr:spPr>
        <a:xfrm>
          <a:off x="19897725" y="63557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56515</xdr:rowOff>
    </xdr:from>
    <xdr:to>
      <xdr:col>112</xdr:col>
      <xdr:colOff>38100</xdr:colOff>
      <xdr:row>39</xdr:row>
      <xdr:rowOff>158115</xdr:rowOff>
    </xdr:to>
    <xdr:sp macro="" textlink="">
      <xdr:nvSpPr>
        <xdr:cNvPr id="581" name="フローチャート: 判断 580">
          <a:extLst>
            <a:ext uri="{FF2B5EF4-FFF2-40B4-BE49-F238E27FC236}">
              <a16:creationId xmlns:a16="http://schemas.microsoft.com/office/drawing/2014/main" id="{C339C82E-0CDA-4112-B565-43BDF566726E}"/>
            </a:ext>
          </a:extLst>
        </xdr:cNvPr>
        <xdr:cNvSpPr/>
      </xdr:nvSpPr>
      <xdr:spPr>
        <a:xfrm>
          <a:off x="19154775" y="63715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64770</xdr:rowOff>
    </xdr:from>
    <xdr:to>
      <xdr:col>107</xdr:col>
      <xdr:colOff>101600</xdr:colOff>
      <xdr:row>39</xdr:row>
      <xdr:rowOff>166370</xdr:rowOff>
    </xdr:to>
    <xdr:sp macro="" textlink="">
      <xdr:nvSpPr>
        <xdr:cNvPr id="582" name="フローチャート: 判断 581">
          <a:extLst>
            <a:ext uri="{FF2B5EF4-FFF2-40B4-BE49-F238E27FC236}">
              <a16:creationId xmlns:a16="http://schemas.microsoft.com/office/drawing/2014/main" id="{854F2E2E-5CF6-47EA-B393-5C2AC400DB24}"/>
            </a:ext>
          </a:extLst>
        </xdr:cNvPr>
        <xdr:cNvSpPr/>
      </xdr:nvSpPr>
      <xdr:spPr>
        <a:xfrm>
          <a:off x="18345150" y="63830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75565</xdr:rowOff>
    </xdr:from>
    <xdr:to>
      <xdr:col>102</xdr:col>
      <xdr:colOff>165100</xdr:colOff>
      <xdr:row>40</xdr:row>
      <xdr:rowOff>6350</xdr:rowOff>
    </xdr:to>
    <xdr:sp macro="" textlink="">
      <xdr:nvSpPr>
        <xdr:cNvPr id="583" name="フローチャート: 判断 582">
          <a:extLst>
            <a:ext uri="{FF2B5EF4-FFF2-40B4-BE49-F238E27FC236}">
              <a16:creationId xmlns:a16="http://schemas.microsoft.com/office/drawing/2014/main" id="{C1C60D6A-60DA-414B-932A-A08DD5B1DE14}"/>
            </a:ext>
          </a:extLst>
        </xdr:cNvPr>
        <xdr:cNvSpPr/>
      </xdr:nvSpPr>
      <xdr:spPr>
        <a:xfrm>
          <a:off x="17554575" y="639064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90170</xdr:rowOff>
    </xdr:from>
    <xdr:to>
      <xdr:col>98</xdr:col>
      <xdr:colOff>38100</xdr:colOff>
      <xdr:row>40</xdr:row>
      <xdr:rowOff>20320</xdr:rowOff>
    </xdr:to>
    <xdr:sp macro="" textlink="">
      <xdr:nvSpPr>
        <xdr:cNvPr id="584" name="フローチャート: 判断 583">
          <a:extLst>
            <a:ext uri="{FF2B5EF4-FFF2-40B4-BE49-F238E27FC236}">
              <a16:creationId xmlns:a16="http://schemas.microsoft.com/office/drawing/2014/main" id="{EF7AD664-A147-4653-B507-5D91FB4070AE}"/>
            </a:ext>
          </a:extLst>
        </xdr:cNvPr>
        <xdr:cNvSpPr/>
      </xdr:nvSpPr>
      <xdr:spPr>
        <a:xfrm>
          <a:off x="16754475" y="6402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EFE7F2E1-E7D4-4874-8883-B44614DB692B}"/>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C1D2F918-74A0-4FE8-98E6-2EC801F33E3D}"/>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34C4191D-0C0C-49AF-84FE-30F7FF41EA9F}"/>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8512436D-47D9-44AB-92AB-53F10DB39607}"/>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CFB3774C-264D-4A93-BB20-92857A6E343F}"/>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87630</xdr:rowOff>
    </xdr:from>
    <xdr:to>
      <xdr:col>116</xdr:col>
      <xdr:colOff>114300</xdr:colOff>
      <xdr:row>41</xdr:row>
      <xdr:rowOff>17780</xdr:rowOff>
    </xdr:to>
    <xdr:sp macro="" textlink="">
      <xdr:nvSpPr>
        <xdr:cNvPr id="590" name="楕円 589">
          <a:extLst>
            <a:ext uri="{FF2B5EF4-FFF2-40B4-BE49-F238E27FC236}">
              <a16:creationId xmlns:a16="http://schemas.microsoft.com/office/drawing/2014/main" id="{DBACB3D3-5BF3-4E93-890A-C49E9DBB1722}"/>
            </a:ext>
          </a:extLst>
        </xdr:cNvPr>
        <xdr:cNvSpPr/>
      </xdr:nvSpPr>
      <xdr:spPr>
        <a:xfrm>
          <a:off x="19897725" y="65614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66040</xdr:rowOff>
    </xdr:from>
    <xdr:ext cx="534670" cy="258445"/>
    <xdr:sp macro="" textlink="">
      <xdr:nvSpPr>
        <xdr:cNvPr id="591" name="【一般廃棄物処理施設】&#10;一人当たり有形固定資産（償却資産）額該当値テキスト">
          <a:extLst>
            <a:ext uri="{FF2B5EF4-FFF2-40B4-BE49-F238E27FC236}">
              <a16:creationId xmlns:a16="http://schemas.microsoft.com/office/drawing/2014/main" id="{8402222A-6548-44B1-832A-2D2FB93FFE7E}"/>
            </a:ext>
          </a:extLst>
        </xdr:cNvPr>
        <xdr:cNvSpPr txBox="1"/>
      </xdr:nvSpPr>
      <xdr:spPr>
        <a:xfrm>
          <a:off x="19992975" y="654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93345</xdr:rowOff>
    </xdr:from>
    <xdr:to>
      <xdr:col>112</xdr:col>
      <xdr:colOff>38100</xdr:colOff>
      <xdr:row>41</xdr:row>
      <xdr:rowOff>23495</xdr:rowOff>
    </xdr:to>
    <xdr:sp macro="" textlink="">
      <xdr:nvSpPr>
        <xdr:cNvPr id="592" name="楕円 591">
          <a:extLst>
            <a:ext uri="{FF2B5EF4-FFF2-40B4-BE49-F238E27FC236}">
              <a16:creationId xmlns:a16="http://schemas.microsoft.com/office/drawing/2014/main" id="{B99C4908-4FEB-4BE0-BB59-0F528EE11F0C}"/>
            </a:ext>
          </a:extLst>
        </xdr:cNvPr>
        <xdr:cNvSpPr/>
      </xdr:nvSpPr>
      <xdr:spPr>
        <a:xfrm>
          <a:off x="19154775" y="6570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138430</xdr:rowOff>
    </xdr:from>
    <xdr:to>
      <xdr:col>116</xdr:col>
      <xdr:colOff>63500</xdr:colOff>
      <xdr:row>40</xdr:row>
      <xdr:rowOff>144145</xdr:rowOff>
    </xdr:to>
    <xdr:cxnSp macro="">
      <xdr:nvCxnSpPr>
        <xdr:cNvPr id="593" name="直線コネクタ 592">
          <a:extLst>
            <a:ext uri="{FF2B5EF4-FFF2-40B4-BE49-F238E27FC236}">
              <a16:creationId xmlns:a16="http://schemas.microsoft.com/office/drawing/2014/main" id="{4F76B904-39CE-40D0-A551-27970152731A}"/>
            </a:ext>
          </a:extLst>
        </xdr:cNvPr>
        <xdr:cNvCxnSpPr/>
      </xdr:nvCxnSpPr>
      <xdr:spPr>
        <a:xfrm flipV="1">
          <a:off x="19202400" y="661860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93345</xdr:rowOff>
    </xdr:from>
    <xdr:to>
      <xdr:col>107</xdr:col>
      <xdr:colOff>101600</xdr:colOff>
      <xdr:row>41</xdr:row>
      <xdr:rowOff>23495</xdr:rowOff>
    </xdr:to>
    <xdr:sp macro="" textlink="">
      <xdr:nvSpPr>
        <xdr:cNvPr id="594" name="楕円 593">
          <a:extLst>
            <a:ext uri="{FF2B5EF4-FFF2-40B4-BE49-F238E27FC236}">
              <a16:creationId xmlns:a16="http://schemas.microsoft.com/office/drawing/2014/main" id="{427F8779-BBCB-4398-AE4D-B80EFFBDEBAD}"/>
            </a:ext>
          </a:extLst>
        </xdr:cNvPr>
        <xdr:cNvSpPr/>
      </xdr:nvSpPr>
      <xdr:spPr>
        <a:xfrm>
          <a:off x="18345150" y="6570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144145</xdr:rowOff>
    </xdr:from>
    <xdr:to>
      <xdr:col>111</xdr:col>
      <xdr:colOff>177800</xdr:colOff>
      <xdr:row>40</xdr:row>
      <xdr:rowOff>144145</xdr:rowOff>
    </xdr:to>
    <xdr:cxnSp macro="">
      <xdr:nvCxnSpPr>
        <xdr:cNvPr id="595" name="直線コネクタ 594">
          <a:extLst>
            <a:ext uri="{FF2B5EF4-FFF2-40B4-BE49-F238E27FC236}">
              <a16:creationId xmlns:a16="http://schemas.microsoft.com/office/drawing/2014/main" id="{AB74A1BB-05DB-4B27-AE61-9F40015D1DB9}"/>
            </a:ext>
          </a:extLst>
        </xdr:cNvPr>
        <xdr:cNvCxnSpPr/>
      </xdr:nvCxnSpPr>
      <xdr:spPr>
        <a:xfrm flipV="1">
          <a:off x="18392775" y="66179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96520</xdr:rowOff>
    </xdr:from>
    <xdr:to>
      <xdr:col>102</xdr:col>
      <xdr:colOff>165100</xdr:colOff>
      <xdr:row>41</xdr:row>
      <xdr:rowOff>26670</xdr:rowOff>
    </xdr:to>
    <xdr:sp macro="" textlink="">
      <xdr:nvSpPr>
        <xdr:cNvPr id="596" name="楕円 595">
          <a:extLst>
            <a:ext uri="{FF2B5EF4-FFF2-40B4-BE49-F238E27FC236}">
              <a16:creationId xmlns:a16="http://schemas.microsoft.com/office/drawing/2014/main" id="{5656D55E-40E9-4475-A5A5-241F33060D5D}"/>
            </a:ext>
          </a:extLst>
        </xdr:cNvPr>
        <xdr:cNvSpPr/>
      </xdr:nvSpPr>
      <xdr:spPr>
        <a:xfrm>
          <a:off x="17554575" y="6573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144145</xdr:rowOff>
    </xdr:from>
    <xdr:to>
      <xdr:col>107</xdr:col>
      <xdr:colOff>50800</xdr:colOff>
      <xdr:row>40</xdr:row>
      <xdr:rowOff>147320</xdr:rowOff>
    </xdr:to>
    <xdr:cxnSp macro="">
      <xdr:nvCxnSpPr>
        <xdr:cNvPr id="597" name="直線コネクタ 596">
          <a:extLst>
            <a:ext uri="{FF2B5EF4-FFF2-40B4-BE49-F238E27FC236}">
              <a16:creationId xmlns:a16="http://schemas.microsoft.com/office/drawing/2014/main" id="{F3E9F052-8C2D-4098-AF36-69993E176AA6}"/>
            </a:ext>
          </a:extLst>
        </xdr:cNvPr>
        <xdr:cNvCxnSpPr/>
      </xdr:nvCxnSpPr>
      <xdr:spPr>
        <a:xfrm flipV="1">
          <a:off x="17602200" y="6617970"/>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97790</xdr:rowOff>
    </xdr:from>
    <xdr:to>
      <xdr:col>98</xdr:col>
      <xdr:colOff>38100</xdr:colOff>
      <xdr:row>41</xdr:row>
      <xdr:rowOff>27940</xdr:rowOff>
    </xdr:to>
    <xdr:sp macro="" textlink="">
      <xdr:nvSpPr>
        <xdr:cNvPr id="598" name="楕円 597">
          <a:extLst>
            <a:ext uri="{FF2B5EF4-FFF2-40B4-BE49-F238E27FC236}">
              <a16:creationId xmlns:a16="http://schemas.microsoft.com/office/drawing/2014/main" id="{E58D0079-5CC1-4B06-BA54-933DD4B54330}"/>
            </a:ext>
          </a:extLst>
        </xdr:cNvPr>
        <xdr:cNvSpPr/>
      </xdr:nvSpPr>
      <xdr:spPr>
        <a:xfrm>
          <a:off x="16754475" y="65747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147320</xdr:rowOff>
    </xdr:from>
    <xdr:to>
      <xdr:col>102</xdr:col>
      <xdr:colOff>114300</xdr:colOff>
      <xdr:row>40</xdr:row>
      <xdr:rowOff>148590</xdr:rowOff>
    </xdr:to>
    <xdr:cxnSp macro="">
      <xdr:nvCxnSpPr>
        <xdr:cNvPr id="599" name="直線コネクタ 598">
          <a:extLst>
            <a:ext uri="{FF2B5EF4-FFF2-40B4-BE49-F238E27FC236}">
              <a16:creationId xmlns:a16="http://schemas.microsoft.com/office/drawing/2014/main" id="{E1AEAEAB-C7C4-48E6-AD53-7207E7CA0848}"/>
            </a:ext>
          </a:extLst>
        </xdr:cNvPr>
        <xdr:cNvCxnSpPr/>
      </xdr:nvCxnSpPr>
      <xdr:spPr>
        <a:xfrm flipV="1">
          <a:off x="16802100" y="662114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3175</xdr:rowOff>
    </xdr:from>
    <xdr:ext cx="598170" cy="259080"/>
    <xdr:sp macro="" textlink="">
      <xdr:nvSpPr>
        <xdr:cNvPr id="600" name="n_1aveValue【一般廃棄物処理施設】&#10;一人当たり有形固定資産（償却資産）額">
          <a:extLst>
            <a:ext uri="{FF2B5EF4-FFF2-40B4-BE49-F238E27FC236}">
              <a16:creationId xmlns:a16="http://schemas.microsoft.com/office/drawing/2014/main" id="{2A590354-562D-4836-AD79-9B0EBC297AC6}"/>
            </a:ext>
          </a:extLst>
        </xdr:cNvPr>
        <xdr:cNvSpPr txBox="1"/>
      </xdr:nvSpPr>
      <xdr:spPr>
        <a:xfrm>
          <a:off x="18915380" y="6159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11430</xdr:rowOff>
    </xdr:from>
    <xdr:ext cx="598170" cy="259080"/>
    <xdr:sp macro="" textlink="">
      <xdr:nvSpPr>
        <xdr:cNvPr id="601" name="n_2aveValue【一般廃棄物処理施設】&#10;一人当たり有形固定資産（償却資産）額">
          <a:extLst>
            <a:ext uri="{FF2B5EF4-FFF2-40B4-BE49-F238E27FC236}">
              <a16:creationId xmlns:a16="http://schemas.microsoft.com/office/drawing/2014/main" id="{5FBE3AD4-5188-45E3-865A-F50B655B7062}"/>
            </a:ext>
          </a:extLst>
        </xdr:cNvPr>
        <xdr:cNvSpPr txBox="1"/>
      </xdr:nvSpPr>
      <xdr:spPr>
        <a:xfrm>
          <a:off x="18134330" y="6161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22225</xdr:rowOff>
    </xdr:from>
    <xdr:ext cx="598170" cy="258445"/>
    <xdr:sp macro="" textlink="">
      <xdr:nvSpPr>
        <xdr:cNvPr id="602" name="n_3aveValue【一般廃棄物処理施設】&#10;一人当たり有形固定資産（償却資産）額">
          <a:extLst>
            <a:ext uri="{FF2B5EF4-FFF2-40B4-BE49-F238E27FC236}">
              <a16:creationId xmlns:a16="http://schemas.microsoft.com/office/drawing/2014/main" id="{12107B80-4154-4B2B-BE6D-F6469EFCFFDC}"/>
            </a:ext>
          </a:extLst>
        </xdr:cNvPr>
        <xdr:cNvSpPr txBox="1"/>
      </xdr:nvSpPr>
      <xdr:spPr>
        <a:xfrm>
          <a:off x="17324705" y="6178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36830</xdr:rowOff>
    </xdr:from>
    <xdr:ext cx="598170" cy="259080"/>
    <xdr:sp macro="" textlink="">
      <xdr:nvSpPr>
        <xdr:cNvPr id="603" name="n_4aveValue【一般廃棄物処理施設】&#10;一人当たり有形固定資産（償却資産）額">
          <a:extLst>
            <a:ext uri="{FF2B5EF4-FFF2-40B4-BE49-F238E27FC236}">
              <a16:creationId xmlns:a16="http://schemas.microsoft.com/office/drawing/2014/main" id="{C68F1B65-F99B-4814-831D-6BBBDF669E02}"/>
            </a:ext>
          </a:extLst>
        </xdr:cNvPr>
        <xdr:cNvSpPr txBox="1"/>
      </xdr:nvSpPr>
      <xdr:spPr>
        <a:xfrm>
          <a:off x="16524605" y="6189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14605</xdr:rowOff>
    </xdr:from>
    <xdr:ext cx="534670" cy="259080"/>
    <xdr:sp macro="" textlink="">
      <xdr:nvSpPr>
        <xdr:cNvPr id="604" name="n_1mainValue【一般廃棄物処理施設】&#10;一人当たり有形固定資産（償却資産）額">
          <a:extLst>
            <a:ext uri="{FF2B5EF4-FFF2-40B4-BE49-F238E27FC236}">
              <a16:creationId xmlns:a16="http://schemas.microsoft.com/office/drawing/2014/main" id="{82C42170-28A7-4BA3-B5D7-50BC9924F1F0}"/>
            </a:ext>
          </a:extLst>
        </xdr:cNvPr>
        <xdr:cNvSpPr txBox="1"/>
      </xdr:nvSpPr>
      <xdr:spPr>
        <a:xfrm>
          <a:off x="18944590" y="6650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14605</xdr:rowOff>
    </xdr:from>
    <xdr:ext cx="534035" cy="259080"/>
    <xdr:sp macro="" textlink="">
      <xdr:nvSpPr>
        <xdr:cNvPr id="605" name="n_2mainValue【一般廃棄物処理施設】&#10;一人当たり有形固定資産（償却資産）額">
          <a:extLst>
            <a:ext uri="{FF2B5EF4-FFF2-40B4-BE49-F238E27FC236}">
              <a16:creationId xmlns:a16="http://schemas.microsoft.com/office/drawing/2014/main" id="{F3542AC0-C6E1-4D34-8F1F-D74F21BE5115}"/>
            </a:ext>
          </a:extLst>
        </xdr:cNvPr>
        <xdr:cNvSpPr txBox="1"/>
      </xdr:nvSpPr>
      <xdr:spPr>
        <a:xfrm>
          <a:off x="18163540" y="6650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17780</xdr:rowOff>
    </xdr:from>
    <xdr:ext cx="534035" cy="258445"/>
    <xdr:sp macro="" textlink="">
      <xdr:nvSpPr>
        <xdr:cNvPr id="606" name="n_3mainValue【一般廃棄物処理施設】&#10;一人当たり有形固定資産（償却資産）額">
          <a:extLst>
            <a:ext uri="{FF2B5EF4-FFF2-40B4-BE49-F238E27FC236}">
              <a16:creationId xmlns:a16="http://schemas.microsoft.com/office/drawing/2014/main" id="{AC0FDAE0-2D9E-402A-8E5C-6DF898B839B4}"/>
            </a:ext>
          </a:extLst>
        </xdr:cNvPr>
        <xdr:cNvSpPr txBox="1"/>
      </xdr:nvSpPr>
      <xdr:spPr>
        <a:xfrm>
          <a:off x="17353915" y="6656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19050</xdr:rowOff>
    </xdr:from>
    <xdr:ext cx="534035" cy="258445"/>
    <xdr:sp macro="" textlink="">
      <xdr:nvSpPr>
        <xdr:cNvPr id="607" name="n_4mainValue【一般廃棄物処理施設】&#10;一人当たり有形固定資産（償却資産）額">
          <a:extLst>
            <a:ext uri="{FF2B5EF4-FFF2-40B4-BE49-F238E27FC236}">
              <a16:creationId xmlns:a16="http://schemas.microsoft.com/office/drawing/2014/main" id="{A7C8E396-F570-4EAB-9D15-1B7771494FCA}"/>
            </a:ext>
          </a:extLst>
        </xdr:cNvPr>
        <xdr:cNvSpPr txBox="1"/>
      </xdr:nvSpPr>
      <xdr:spPr>
        <a:xfrm>
          <a:off x="16563340" y="6657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C1EAB61-BCF5-4A7F-8C72-2E22142F0D1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78E6D9B9-D6CD-43E7-9F9D-7D3BBF1BBA74}"/>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1E5F232-1A32-4346-93AC-609A70F7AD63}"/>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7913BE87-9C13-4600-B3DE-87D99A58C5F5}"/>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CEE2772-F350-46E3-88EF-7FC77D27FE80}"/>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FCF27F43-DF66-4BB7-A780-636D7864CAE6}"/>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3F59D85-82A5-4201-AAB3-EF5F08C758BB}"/>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7DF3A9B3-D4A0-45E8-9D32-542FF508911D}"/>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6" name="テキスト ボックス 615">
          <a:extLst>
            <a:ext uri="{FF2B5EF4-FFF2-40B4-BE49-F238E27FC236}">
              <a16:creationId xmlns:a16="http://schemas.microsoft.com/office/drawing/2014/main" id="{CB0035E2-8AC9-4B94-93DD-DEBA76C2C0D5}"/>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5FD1CCD2-F257-404C-B8D1-B53F63BCB012}"/>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18" name="テキスト ボックス 617">
          <a:extLst>
            <a:ext uri="{FF2B5EF4-FFF2-40B4-BE49-F238E27FC236}">
              <a16:creationId xmlns:a16="http://schemas.microsoft.com/office/drawing/2014/main" id="{12067D4F-B820-436D-AE1E-C1862F78AA79}"/>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94223618-7F6F-4BD9-AF11-C45E5FB84B79}"/>
            </a:ext>
          </a:extLst>
        </xdr:cNvPr>
        <xdr:cNvCxnSpPr/>
      </xdr:nvCxnSpPr>
      <xdr:spPr>
        <a:xfrm>
          <a:off x="11210925" y="10439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620" name="テキスト ボックス 619">
          <a:extLst>
            <a:ext uri="{FF2B5EF4-FFF2-40B4-BE49-F238E27FC236}">
              <a16:creationId xmlns:a16="http://schemas.microsoft.com/office/drawing/2014/main" id="{863DED24-5F71-423F-B3F5-F02F587AE5AC}"/>
            </a:ext>
          </a:extLst>
        </xdr:cNvPr>
        <xdr:cNvSpPr txBox="1"/>
      </xdr:nvSpPr>
      <xdr:spPr>
        <a:xfrm>
          <a:off x="107943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AE66E84A-06C7-413D-BCC8-9DB8D49A1C2E}"/>
            </a:ext>
          </a:extLst>
        </xdr:cNvPr>
        <xdr:cNvCxnSpPr/>
      </xdr:nvCxnSpPr>
      <xdr:spPr>
        <a:xfrm>
          <a:off x="11210925" y="1007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2" name="テキスト ボックス 621">
          <a:extLst>
            <a:ext uri="{FF2B5EF4-FFF2-40B4-BE49-F238E27FC236}">
              <a16:creationId xmlns:a16="http://schemas.microsoft.com/office/drawing/2014/main" id="{F85CB365-EBC2-4830-AB2B-FD6EF2FF3229}"/>
            </a:ext>
          </a:extLst>
        </xdr:cNvPr>
        <xdr:cNvSpPr txBox="1"/>
      </xdr:nvSpPr>
      <xdr:spPr>
        <a:xfrm>
          <a:off x="10845800"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A659C123-A37F-4D28-9CB1-89CEB0554099}"/>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624" name="テキスト ボックス 623">
          <a:extLst>
            <a:ext uri="{FF2B5EF4-FFF2-40B4-BE49-F238E27FC236}">
              <a16:creationId xmlns:a16="http://schemas.microsoft.com/office/drawing/2014/main" id="{C0A74B88-D0D2-4483-BB03-A067C15B8128}"/>
            </a:ext>
          </a:extLst>
        </xdr:cNvPr>
        <xdr:cNvSpPr txBox="1"/>
      </xdr:nvSpPr>
      <xdr:spPr>
        <a:xfrm>
          <a:off x="10845800"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9A15CC0D-BDCF-4EF9-B000-1152068CFE94}"/>
            </a:ext>
          </a:extLst>
        </xdr:cNvPr>
        <xdr:cNvCxnSpPr/>
      </xdr:nvCxnSpPr>
      <xdr:spPr>
        <a:xfrm>
          <a:off x="11210925" y="9363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6" name="テキスト ボックス 625">
          <a:extLst>
            <a:ext uri="{FF2B5EF4-FFF2-40B4-BE49-F238E27FC236}">
              <a16:creationId xmlns:a16="http://schemas.microsoft.com/office/drawing/2014/main" id="{CC79F684-F013-4889-BABD-7E08D8320B54}"/>
            </a:ext>
          </a:extLst>
        </xdr:cNvPr>
        <xdr:cNvSpPr txBox="1"/>
      </xdr:nvSpPr>
      <xdr:spPr>
        <a:xfrm>
          <a:off x="10845800"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F0772DF1-FF45-4BDA-ADD3-9F43E32E788C}"/>
            </a:ext>
          </a:extLst>
        </xdr:cNvPr>
        <xdr:cNvCxnSpPr/>
      </xdr:nvCxnSpPr>
      <xdr:spPr>
        <a:xfrm>
          <a:off x="11210925" y="9001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8" name="テキスト ボックス 627">
          <a:extLst>
            <a:ext uri="{FF2B5EF4-FFF2-40B4-BE49-F238E27FC236}">
              <a16:creationId xmlns:a16="http://schemas.microsoft.com/office/drawing/2014/main" id="{254CD715-BD1F-4DE8-A2C2-FE7C7084EB40}"/>
            </a:ext>
          </a:extLst>
        </xdr:cNvPr>
        <xdr:cNvSpPr txBox="1"/>
      </xdr:nvSpPr>
      <xdr:spPr>
        <a:xfrm>
          <a:off x="10845800"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FF840112-D319-462C-879C-1EB0D71428D2}"/>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630" name="テキスト ボックス 629">
          <a:extLst>
            <a:ext uri="{FF2B5EF4-FFF2-40B4-BE49-F238E27FC236}">
              <a16:creationId xmlns:a16="http://schemas.microsoft.com/office/drawing/2014/main" id="{235BF424-AD1F-435B-9532-2365F4BA503B}"/>
            </a:ext>
          </a:extLst>
        </xdr:cNvPr>
        <xdr:cNvSpPr txBox="1"/>
      </xdr:nvSpPr>
      <xdr:spPr>
        <a:xfrm>
          <a:off x="109035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BD6C384B-B61D-4D02-9408-BEFC766086A7}"/>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38100</xdr:rowOff>
    </xdr:from>
    <xdr:to>
      <xdr:col>85</xdr:col>
      <xdr:colOff>126365</xdr:colOff>
      <xdr:row>64</xdr:row>
      <xdr:rowOff>76200</xdr:rowOff>
    </xdr:to>
    <xdr:cxnSp macro="">
      <xdr:nvCxnSpPr>
        <xdr:cNvPr id="632" name="直線コネクタ 631">
          <a:extLst>
            <a:ext uri="{FF2B5EF4-FFF2-40B4-BE49-F238E27FC236}">
              <a16:creationId xmlns:a16="http://schemas.microsoft.com/office/drawing/2014/main" id="{7C5D41FF-D93A-4BEC-9548-82792BDF7D52}"/>
            </a:ext>
          </a:extLst>
        </xdr:cNvPr>
        <xdr:cNvCxnSpPr/>
      </xdr:nvCxnSpPr>
      <xdr:spPr>
        <a:xfrm flipV="1">
          <a:off x="14696440" y="894397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633" name="【保健センター・保健所】&#10;有形固定資産減価償却率最小値テキスト">
          <a:extLst>
            <a:ext uri="{FF2B5EF4-FFF2-40B4-BE49-F238E27FC236}">
              <a16:creationId xmlns:a16="http://schemas.microsoft.com/office/drawing/2014/main" id="{4C3AA817-8CD7-42DC-A8A1-0D1C29D097B7}"/>
            </a:ext>
          </a:extLst>
        </xdr:cNvPr>
        <xdr:cNvSpPr txBox="1"/>
      </xdr:nvSpPr>
      <xdr:spPr>
        <a:xfrm>
          <a:off x="14735175" y="1044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252C9987-F204-465C-B153-FF021894CE1B}"/>
            </a:ext>
          </a:extLst>
        </xdr:cNvPr>
        <xdr:cNvCxnSpPr/>
      </xdr:nvCxnSpPr>
      <xdr:spPr>
        <a:xfrm>
          <a:off x="14611350" y="1043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156210</xdr:rowOff>
    </xdr:from>
    <xdr:ext cx="405130" cy="258445"/>
    <xdr:sp macro="" textlink="">
      <xdr:nvSpPr>
        <xdr:cNvPr id="635" name="【保健センター・保健所】&#10;有形固定資産減価償却率最大値テキスト">
          <a:extLst>
            <a:ext uri="{FF2B5EF4-FFF2-40B4-BE49-F238E27FC236}">
              <a16:creationId xmlns:a16="http://schemas.microsoft.com/office/drawing/2014/main" id="{67890883-EEFA-4A32-BEA1-1CFDD61211E1}"/>
            </a:ext>
          </a:extLst>
        </xdr:cNvPr>
        <xdr:cNvSpPr txBox="1"/>
      </xdr:nvSpPr>
      <xdr:spPr>
        <a:xfrm>
          <a:off x="14735175" y="8741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01DCA844-6FF1-46EC-8355-04AE580AE459}"/>
            </a:ext>
          </a:extLst>
        </xdr:cNvPr>
        <xdr:cNvCxnSpPr/>
      </xdr:nvCxnSpPr>
      <xdr:spPr>
        <a:xfrm>
          <a:off x="14611350" y="8943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25400</xdr:rowOff>
    </xdr:from>
    <xdr:ext cx="405130" cy="259080"/>
    <xdr:sp macro="" textlink="">
      <xdr:nvSpPr>
        <xdr:cNvPr id="637" name="【保健センター・保健所】&#10;有形固定資産減価償却率平均値テキスト">
          <a:extLst>
            <a:ext uri="{FF2B5EF4-FFF2-40B4-BE49-F238E27FC236}">
              <a16:creationId xmlns:a16="http://schemas.microsoft.com/office/drawing/2014/main" id="{DAC8DC53-3E84-49D7-9B0C-ED1F090EE7C2}"/>
            </a:ext>
          </a:extLst>
        </xdr:cNvPr>
        <xdr:cNvSpPr txBox="1"/>
      </xdr:nvSpPr>
      <xdr:spPr>
        <a:xfrm>
          <a:off x="14735175" y="9420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FF542EF4-9B4F-444E-A9F8-736F871D94CF}"/>
            </a:ext>
          </a:extLst>
        </xdr:cNvPr>
        <xdr:cNvSpPr/>
      </xdr:nvSpPr>
      <xdr:spPr>
        <a:xfrm>
          <a:off x="14649450" y="95561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375CB8DD-FDC2-4E12-ACB5-C53C7B7EFC76}"/>
            </a:ext>
          </a:extLst>
        </xdr:cNvPr>
        <xdr:cNvSpPr/>
      </xdr:nvSpPr>
      <xdr:spPr>
        <a:xfrm>
          <a:off x="13887450" y="95275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ED7397D2-481F-4A67-9CBE-E051AAE372B9}"/>
            </a:ext>
          </a:extLst>
        </xdr:cNvPr>
        <xdr:cNvSpPr/>
      </xdr:nvSpPr>
      <xdr:spPr>
        <a:xfrm>
          <a:off x="13096875" y="9506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F0CB686B-C05F-4613-A773-DD3027E179B0}"/>
            </a:ext>
          </a:extLst>
        </xdr:cNvPr>
        <xdr:cNvSpPr/>
      </xdr:nvSpPr>
      <xdr:spPr>
        <a:xfrm>
          <a:off x="12296775" y="94475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722B87CF-01B9-4E4D-AAD3-8E0C9E807EC6}"/>
            </a:ext>
          </a:extLst>
        </xdr:cNvPr>
        <xdr:cNvSpPr/>
      </xdr:nvSpPr>
      <xdr:spPr>
        <a:xfrm>
          <a:off x="11487150" y="9432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3" name="テキスト ボックス 642">
          <a:extLst>
            <a:ext uri="{FF2B5EF4-FFF2-40B4-BE49-F238E27FC236}">
              <a16:creationId xmlns:a16="http://schemas.microsoft.com/office/drawing/2014/main" id="{C18A7953-FAB0-43BE-AED2-E3F6247C847F}"/>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4" name="テキスト ボックス 643">
          <a:extLst>
            <a:ext uri="{FF2B5EF4-FFF2-40B4-BE49-F238E27FC236}">
              <a16:creationId xmlns:a16="http://schemas.microsoft.com/office/drawing/2014/main" id="{10BBC16B-3166-4D21-8BF5-4305D1338711}"/>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5" name="テキスト ボックス 644">
          <a:extLst>
            <a:ext uri="{FF2B5EF4-FFF2-40B4-BE49-F238E27FC236}">
              <a16:creationId xmlns:a16="http://schemas.microsoft.com/office/drawing/2014/main" id="{B26319AA-FB73-4151-8349-87A1093DC084}"/>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6" name="テキスト ボックス 645">
          <a:extLst>
            <a:ext uri="{FF2B5EF4-FFF2-40B4-BE49-F238E27FC236}">
              <a16:creationId xmlns:a16="http://schemas.microsoft.com/office/drawing/2014/main" id="{E320628F-B1B9-478F-A756-2C41790F39AF}"/>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7" name="テキスト ボックス 646">
          <a:extLst>
            <a:ext uri="{FF2B5EF4-FFF2-40B4-BE49-F238E27FC236}">
              <a16:creationId xmlns:a16="http://schemas.microsoft.com/office/drawing/2014/main" id="{ECDF93D0-23A1-4282-8151-94342E43DFDF}"/>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48" name="楕円 647">
          <a:extLst>
            <a:ext uri="{FF2B5EF4-FFF2-40B4-BE49-F238E27FC236}">
              <a16:creationId xmlns:a16="http://schemas.microsoft.com/office/drawing/2014/main" id="{884BC9AD-5108-4C57-8F4F-9EAD5C56C92B}"/>
            </a:ext>
          </a:extLst>
        </xdr:cNvPr>
        <xdr:cNvSpPr/>
      </xdr:nvSpPr>
      <xdr:spPr>
        <a:xfrm>
          <a:off x="14649450" y="97243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161925</xdr:rowOff>
    </xdr:from>
    <xdr:ext cx="405130" cy="259080"/>
    <xdr:sp macro="" textlink="">
      <xdr:nvSpPr>
        <xdr:cNvPr id="649" name="【保健センター・保健所】&#10;有形固定資産減価償却率該当値テキスト">
          <a:extLst>
            <a:ext uri="{FF2B5EF4-FFF2-40B4-BE49-F238E27FC236}">
              <a16:creationId xmlns:a16="http://schemas.microsoft.com/office/drawing/2014/main" id="{8A082012-BD7E-414C-B862-EE6CD9C25091}"/>
            </a:ext>
          </a:extLst>
        </xdr:cNvPr>
        <xdr:cNvSpPr txBox="1"/>
      </xdr:nvSpPr>
      <xdr:spPr>
        <a:xfrm>
          <a:off x="14735175" y="971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650" name="楕円 649">
          <a:extLst>
            <a:ext uri="{FF2B5EF4-FFF2-40B4-BE49-F238E27FC236}">
              <a16:creationId xmlns:a16="http://schemas.microsoft.com/office/drawing/2014/main" id="{6B1616D5-1736-4769-B996-45BCA053E2CD}"/>
            </a:ext>
          </a:extLst>
        </xdr:cNvPr>
        <xdr:cNvSpPr/>
      </xdr:nvSpPr>
      <xdr:spPr>
        <a:xfrm>
          <a:off x="13887450" y="9695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63500</xdr:rowOff>
    </xdr:to>
    <xdr:cxnSp macro="">
      <xdr:nvCxnSpPr>
        <xdr:cNvPr id="651" name="直線コネクタ 650">
          <a:extLst>
            <a:ext uri="{FF2B5EF4-FFF2-40B4-BE49-F238E27FC236}">
              <a16:creationId xmlns:a16="http://schemas.microsoft.com/office/drawing/2014/main" id="{F424653F-6ED6-405B-A643-DC8D2C673D4B}"/>
            </a:ext>
          </a:extLst>
        </xdr:cNvPr>
        <xdr:cNvCxnSpPr/>
      </xdr:nvCxnSpPr>
      <xdr:spPr>
        <a:xfrm>
          <a:off x="13935075" y="974344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52" name="楕円 651">
          <a:extLst>
            <a:ext uri="{FF2B5EF4-FFF2-40B4-BE49-F238E27FC236}">
              <a16:creationId xmlns:a16="http://schemas.microsoft.com/office/drawing/2014/main" id="{14127DBC-ADDB-498C-A9D7-03AE787D2CD1}"/>
            </a:ext>
          </a:extLst>
        </xdr:cNvPr>
        <xdr:cNvSpPr/>
      </xdr:nvSpPr>
      <xdr:spPr>
        <a:xfrm>
          <a:off x="13096875" y="9657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24765</xdr:rowOff>
    </xdr:to>
    <xdr:cxnSp macro="">
      <xdr:nvCxnSpPr>
        <xdr:cNvPr id="653" name="直線コネクタ 652">
          <a:extLst>
            <a:ext uri="{FF2B5EF4-FFF2-40B4-BE49-F238E27FC236}">
              <a16:creationId xmlns:a16="http://schemas.microsoft.com/office/drawing/2014/main" id="{4A58B1F1-D6AC-4CE2-A738-487C49B04CD8}"/>
            </a:ext>
          </a:extLst>
        </xdr:cNvPr>
        <xdr:cNvCxnSpPr/>
      </xdr:nvCxnSpPr>
      <xdr:spPr>
        <a:xfrm>
          <a:off x="13144500" y="9714865"/>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654" name="楕円 653">
          <a:extLst>
            <a:ext uri="{FF2B5EF4-FFF2-40B4-BE49-F238E27FC236}">
              <a16:creationId xmlns:a16="http://schemas.microsoft.com/office/drawing/2014/main" id="{01DA2D78-D53E-44EC-A0BA-613560B8C059}"/>
            </a:ext>
          </a:extLst>
        </xdr:cNvPr>
        <xdr:cNvSpPr/>
      </xdr:nvSpPr>
      <xdr:spPr>
        <a:xfrm>
          <a:off x="12296775" y="9619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120650</xdr:rowOff>
    </xdr:from>
    <xdr:to>
      <xdr:col>76</xdr:col>
      <xdr:colOff>114300</xdr:colOff>
      <xdr:row>59</xdr:row>
      <xdr:rowOff>158115</xdr:rowOff>
    </xdr:to>
    <xdr:cxnSp macro="">
      <xdr:nvCxnSpPr>
        <xdr:cNvPr id="655" name="直線コネクタ 654">
          <a:extLst>
            <a:ext uri="{FF2B5EF4-FFF2-40B4-BE49-F238E27FC236}">
              <a16:creationId xmlns:a16="http://schemas.microsoft.com/office/drawing/2014/main" id="{5D85A22A-8C6A-4583-9D91-369A7D63E66C}"/>
            </a:ext>
          </a:extLst>
        </xdr:cNvPr>
        <xdr:cNvCxnSpPr/>
      </xdr:nvCxnSpPr>
      <xdr:spPr>
        <a:xfrm>
          <a:off x="12344400" y="967740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656" name="楕円 655">
          <a:extLst>
            <a:ext uri="{FF2B5EF4-FFF2-40B4-BE49-F238E27FC236}">
              <a16:creationId xmlns:a16="http://schemas.microsoft.com/office/drawing/2014/main" id="{5F306197-0159-41FC-AEAF-9C303BA6E4E1}"/>
            </a:ext>
          </a:extLst>
        </xdr:cNvPr>
        <xdr:cNvSpPr/>
      </xdr:nvSpPr>
      <xdr:spPr>
        <a:xfrm>
          <a:off x="11487150" y="95815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81915</xdr:rowOff>
    </xdr:from>
    <xdr:to>
      <xdr:col>71</xdr:col>
      <xdr:colOff>177800</xdr:colOff>
      <xdr:row>59</xdr:row>
      <xdr:rowOff>120650</xdr:rowOff>
    </xdr:to>
    <xdr:cxnSp macro="">
      <xdr:nvCxnSpPr>
        <xdr:cNvPr id="657" name="直線コネクタ 656">
          <a:extLst>
            <a:ext uri="{FF2B5EF4-FFF2-40B4-BE49-F238E27FC236}">
              <a16:creationId xmlns:a16="http://schemas.microsoft.com/office/drawing/2014/main" id="{0338187D-C312-4250-A9FD-06530A20724A}"/>
            </a:ext>
          </a:extLst>
        </xdr:cNvPr>
        <xdr:cNvCxnSpPr/>
      </xdr:nvCxnSpPr>
      <xdr:spPr>
        <a:xfrm>
          <a:off x="11534775" y="963866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82550</xdr:rowOff>
    </xdr:from>
    <xdr:ext cx="405130" cy="259080"/>
    <xdr:sp macro="" textlink="">
      <xdr:nvSpPr>
        <xdr:cNvPr id="658" name="n_1aveValue【保健センター・保健所】&#10;有形固定資産減価償却率">
          <a:extLst>
            <a:ext uri="{FF2B5EF4-FFF2-40B4-BE49-F238E27FC236}">
              <a16:creationId xmlns:a16="http://schemas.microsoft.com/office/drawing/2014/main" id="{C4900A09-3D66-41BB-9643-78D73D8A990C}"/>
            </a:ext>
          </a:extLst>
        </xdr:cNvPr>
        <xdr:cNvSpPr txBox="1"/>
      </xdr:nvSpPr>
      <xdr:spPr>
        <a:xfrm>
          <a:off x="13745210" y="931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61595</xdr:rowOff>
    </xdr:from>
    <xdr:ext cx="404495" cy="259080"/>
    <xdr:sp macro="" textlink="">
      <xdr:nvSpPr>
        <xdr:cNvPr id="659" name="n_2aveValue【保健センター・保健所】&#10;有形固定資産減価償却率">
          <a:extLst>
            <a:ext uri="{FF2B5EF4-FFF2-40B4-BE49-F238E27FC236}">
              <a16:creationId xmlns:a16="http://schemas.microsoft.com/office/drawing/2014/main" id="{DF6A62CA-C0EA-4CF7-B8A1-5587FDB2B15E}"/>
            </a:ext>
          </a:extLst>
        </xdr:cNvPr>
        <xdr:cNvSpPr txBox="1"/>
      </xdr:nvSpPr>
      <xdr:spPr>
        <a:xfrm>
          <a:off x="12964160" y="9294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2540</xdr:rowOff>
    </xdr:from>
    <xdr:ext cx="404495" cy="259080"/>
    <xdr:sp macro="" textlink="">
      <xdr:nvSpPr>
        <xdr:cNvPr id="660" name="n_3aveValue【保健センター・保健所】&#10;有形固定資産減価償却率">
          <a:extLst>
            <a:ext uri="{FF2B5EF4-FFF2-40B4-BE49-F238E27FC236}">
              <a16:creationId xmlns:a16="http://schemas.microsoft.com/office/drawing/2014/main" id="{C410B0B3-1FBA-423D-AD59-EBB8EC6F9421}"/>
            </a:ext>
          </a:extLst>
        </xdr:cNvPr>
        <xdr:cNvSpPr txBox="1"/>
      </xdr:nvSpPr>
      <xdr:spPr>
        <a:xfrm>
          <a:off x="12164060" y="9232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158750</xdr:rowOff>
    </xdr:from>
    <xdr:ext cx="404495" cy="259080"/>
    <xdr:sp macro="" textlink="">
      <xdr:nvSpPr>
        <xdr:cNvPr id="661" name="n_4aveValue【保健センター・保健所】&#10;有形固定資産減価償却率">
          <a:extLst>
            <a:ext uri="{FF2B5EF4-FFF2-40B4-BE49-F238E27FC236}">
              <a16:creationId xmlns:a16="http://schemas.microsoft.com/office/drawing/2014/main" id="{9C008BE4-9AF2-42D2-B923-1CA7B9EB3731}"/>
            </a:ext>
          </a:extLst>
        </xdr:cNvPr>
        <xdr:cNvSpPr txBox="1"/>
      </xdr:nvSpPr>
      <xdr:spPr>
        <a:xfrm>
          <a:off x="11354435" y="9229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66675</xdr:rowOff>
    </xdr:from>
    <xdr:ext cx="405130" cy="258445"/>
    <xdr:sp macro="" textlink="">
      <xdr:nvSpPr>
        <xdr:cNvPr id="662" name="n_1mainValue【保健センター・保健所】&#10;有形固定資産減価償却率">
          <a:extLst>
            <a:ext uri="{FF2B5EF4-FFF2-40B4-BE49-F238E27FC236}">
              <a16:creationId xmlns:a16="http://schemas.microsoft.com/office/drawing/2014/main" id="{2C981588-16C5-4C12-B38B-98D3BC5B0AE4}"/>
            </a:ext>
          </a:extLst>
        </xdr:cNvPr>
        <xdr:cNvSpPr txBox="1"/>
      </xdr:nvSpPr>
      <xdr:spPr>
        <a:xfrm>
          <a:off x="13745210" y="9779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29210</xdr:rowOff>
    </xdr:from>
    <xdr:ext cx="404495" cy="258445"/>
    <xdr:sp macro="" textlink="">
      <xdr:nvSpPr>
        <xdr:cNvPr id="663" name="n_2mainValue【保健センター・保健所】&#10;有形固定資産減価償却率">
          <a:extLst>
            <a:ext uri="{FF2B5EF4-FFF2-40B4-BE49-F238E27FC236}">
              <a16:creationId xmlns:a16="http://schemas.microsoft.com/office/drawing/2014/main" id="{FCB6E8DD-6437-4E72-8045-1DB8274A6694}"/>
            </a:ext>
          </a:extLst>
        </xdr:cNvPr>
        <xdr:cNvSpPr txBox="1"/>
      </xdr:nvSpPr>
      <xdr:spPr>
        <a:xfrm>
          <a:off x="12964160" y="9741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161925</xdr:rowOff>
    </xdr:from>
    <xdr:ext cx="404495" cy="259080"/>
    <xdr:sp macro="" textlink="">
      <xdr:nvSpPr>
        <xdr:cNvPr id="664" name="n_3mainValue【保健センター・保健所】&#10;有形固定資産減価償却率">
          <a:extLst>
            <a:ext uri="{FF2B5EF4-FFF2-40B4-BE49-F238E27FC236}">
              <a16:creationId xmlns:a16="http://schemas.microsoft.com/office/drawing/2014/main" id="{72B6362D-78EB-42E7-8C94-8DAA94EF7354}"/>
            </a:ext>
          </a:extLst>
        </xdr:cNvPr>
        <xdr:cNvSpPr txBox="1"/>
      </xdr:nvSpPr>
      <xdr:spPr>
        <a:xfrm>
          <a:off x="12164060" y="9712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123825</xdr:rowOff>
    </xdr:from>
    <xdr:ext cx="404495" cy="258445"/>
    <xdr:sp macro="" textlink="">
      <xdr:nvSpPr>
        <xdr:cNvPr id="665" name="n_4mainValue【保健センター・保健所】&#10;有形固定資産減価償却率">
          <a:extLst>
            <a:ext uri="{FF2B5EF4-FFF2-40B4-BE49-F238E27FC236}">
              <a16:creationId xmlns:a16="http://schemas.microsoft.com/office/drawing/2014/main" id="{FFC44C2A-EA5E-4C22-960A-332B36F44CF7}"/>
            </a:ext>
          </a:extLst>
        </xdr:cNvPr>
        <xdr:cNvSpPr txBox="1"/>
      </xdr:nvSpPr>
      <xdr:spPr>
        <a:xfrm>
          <a:off x="11354435" y="9674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F8F5602-D770-42B7-A272-90BF949FE75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6E309A78-491C-45CF-B8AE-75CC83DC7954}"/>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5CDBDEE-EB29-4E50-B497-CC53AFC79A85}"/>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805764B-C07B-4F52-859A-31566DA98D9E}"/>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052096A-ECA4-48A1-9D16-B18738A39A41}"/>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2655790D-93F6-43C7-AFE6-6B9F4BB94B07}"/>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DE13F46-CFE5-410B-9B7D-6FB9E618EBDF}"/>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B9E781B-D507-4182-8B95-753F3772C6FD}"/>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4" name="テキスト ボックス 673">
          <a:extLst>
            <a:ext uri="{FF2B5EF4-FFF2-40B4-BE49-F238E27FC236}">
              <a16:creationId xmlns:a16="http://schemas.microsoft.com/office/drawing/2014/main" id="{21905B1B-B958-4712-9446-04CC7AC93D68}"/>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054E886-18C9-4895-9A83-C69E03885938}"/>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67A7169A-EDB2-4146-A188-B4BB96DC45C3}"/>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677" name="テキスト ボックス 676">
          <a:extLst>
            <a:ext uri="{FF2B5EF4-FFF2-40B4-BE49-F238E27FC236}">
              <a16:creationId xmlns:a16="http://schemas.microsoft.com/office/drawing/2014/main" id="{FDBBAC8F-8DDF-48DA-9C41-4861881296F9}"/>
            </a:ext>
          </a:extLst>
        </xdr:cNvPr>
        <xdr:cNvSpPr txBox="1"/>
      </xdr:nvSpPr>
      <xdr:spPr>
        <a:xfrm>
          <a:off x="160521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15EB261E-8DA3-4E73-83E2-008A96B06070}"/>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679" name="テキスト ボックス 678">
          <a:extLst>
            <a:ext uri="{FF2B5EF4-FFF2-40B4-BE49-F238E27FC236}">
              <a16:creationId xmlns:a16="http://schemas.microsoft.com/office/drawing/2014/main" id="{7A6CF5B6-1180-4D28-9F17-BBB2B1367FE6}"/>
            </a:ext>
          </a:extLst>
        </xdr:cNvPr>
        <xdr:cNvSpPr txBox="1"/>
      </xdr:nvSpPr>
      <xdr:spPr>
        <a:xfrm>
          <a:off x="16052165"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4855F46F-D315-4E11-98BD-460B875A6C04}"/>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681" name="テキスト ボックス 680">
          <a:extLst>
            <a:ext uri="{FF2B5EF4-FFF2-40B4-BE49-F238E27FC236}">
              <a16:creationId xmlns:a16="http://schemas.microsoft.com/office/drawing/2014/main" id="{F030D861-BC8B-4568-924E-9254B2CDEB63}"/>
            </a:ext>
          </a:extLst>
        </xdr:cNvPr>
        <xdr:cNvSpPr txBox="1"/>
      </xdr:nvSpPr>
      <xdr:spPr>
        <a:xfrm>
          <a:off x="16052165"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877C41F2-1452-4109-A699-7D07B91CCA59}"/>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683" name="テキスト ボックス 682">
          <a:extLst>
            <a:ext uri="{FF2B5EF4-FFF2-40B4-BE49-F238E27FC236}">
              <a16:creationId xmlns:a16="http://schemas.microsoft.com/office/drawing/2014/main" id="{8008CC82-1547-49EC-AE63-E69126CA737D}"/>
            </a:ext>
          </a:extLst>
        </xdr:cNvPr>
        <xdr:cNvSpPr txBox="1"/>
      </xdr:nvSpPr>
      <xdr:spPr>
        <a:xfrm>
          <a:off x="16052165"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9691E818-353E-475B-BF5F-B23EB458C003}"/>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685" name="テキスト ボックス 684">
          <a:extLst>
            <a:ext uri="{FF2B5EF4-FFF2-40B4-BE49-F238E27FC236}">
              <a16:creationId xmlns:a16="http://schemas.microsoft.com/office/drawing/2014/main" id="{3DB2BC54-C7D9-4811-A5F3-0F2E9CE96D2A}"/>
            </a:ext>
          </a:extLst>
        </xdr:cNvPr>
        <xdr:cNvSpPr txBox="1"/>
      </xdr:nvSpPr>
      <xdr:spPr>
        <a:xfrm>
          <a:off x="16052165"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E9E7140A-9F25-490E-BA5E-4CD9D126A46A}"/>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87" name="テキスト ボックス 686">
          <a:extLst>
            <a:ext uri="{FF2B5EF4-FFF2-40B4-BE49-F238E27FC236}">
              <a16:creationId xmlns:a16="http://schemas.microsoft.com/office/drawing/2014/main" id="{E4E85718-6277-4100-A756-22F028B5C065}"/>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BF3641E4-5153-4D4E-8D3B-7F5A3969F174}"/>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64770</xdr:rowOff>
    </xdr:from>
    <xdr:to>
      <xdr:col>116</xdr:col>
      <xdr:colOff>62865</xdr:colOff>
      <xdr:row>64</xdr:row>
      <xdr:rowOff>64770</xdr:rowOff>
    </xdr:to>
    <xdr:cxnSp macro="">
      <xdr:nvCxnSpPr>
        <xdr:cNvPr id="689" name="直線コネクタ 688">
          <a:extLst>
            <a:ext uri="{FF2B5EF4-FFF2-40B4-BE49-F238E27FC236}">
              <a16:creationId xmlns:a16="http://schemas.microsoft.com/office/drawing/2014/main" id="{8A25657E-7426-43B5-8872-463B90DACEF1}"/>
            </a:ext>
          </a:extLst>
        </xdr:cNvPr>
        <xdr:cNvCxnSpPr/>
      </xdr:nvCxnSpPr>
      <xdr:spPr>
        <a:xfrm flipV="1">
          <a:off x="19954240" y="897382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90" name="【保健センター・保健所】&#10;一人当たり面積最小値テキスト">
          <a:extLst>
            <a:ext uri="{FF2B5EF4-FFF2-40B4-BE49-F238E27FC236}">
              <a16:creationId xmlns:a16="http://schemas.microsoft.com/office/drawing/2014/main" id="{C28BE57A-519F-418A-98E4-0E9BA0A4C5F4}"/>
            </a:ext>
          </a:extLst>
        </xdr:cNvPr>
        <xdr:cNvSpPr txBox="1"/>
      </xdr:nvSpPr>
      <xdr:spPr>
        <a:xfrm>
          <a:off x="19992975" y="1042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39BF4926-0824-4F94-94D7-AE6A5E044296}"/>
            </a:ext>
          </a:extLst>
        </xdr:cNvPr>
        <xdr:cNvCxnSpPr/>
      </xdr:nvCxnSpPr>
      <xdr:spPr>
        <a:xfrm>
          <a:off x="19878675" y="1043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11430</xdr:rowOff>
    </xdr:from>
    <xdr:ext cx="469900" cy="259080"/>
    <xdr:sp macro="" textlink="">
      <xdr:nvSpPr>
        <xdr:cNvPr id="692" name="【保健センター・保健所】&#10;一人当たり面積最大値テキスト">
          <a:extLst>
            <a:ext uri="{FF2B5EF4-FFF2-40B4-BE49-F238E27FC236}">
              <a16:creationId xmlns:a16="http://schemas.microsoft.com/office/drawing/2014/main" id="{62D8961F-2386-43E7-896B-6276423E9F9A}"/>
            </a:ext>
          </a:extLst>
        </xdr:cNvPr>
        <xdr:cNvSpPr txBox="1"/>
      </xdr:nvSpPr>
      <xdr:spPr>
        <a:xfrm>
          <a:off x="19992975" y="8752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7EB1027E-B76D-4B98-A9A0-3414E6030E0F}"/>
            </a:ext>
          </a:extLst>
        </xdr:cNvPr>
        <xdr:cNvCxnSpPr/>
      </xdr:nvCxnSpPr>
      <xdr:spPr>
        <a:xfrm>
          <a:off x="19878675" y="8973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45720</xdr:rowOff>
    </xdr:from>
    <xdr:ext cx="469900" cy="259080"/>
    <xdr:sp macro="" textlink="">
      <xdr:nvSpPr>
        <xdr:cNvPr id="694" name="【保健センター・保健所】&#10;一人当たり面積平均値テキスト">
          <a:extLst>
            <a:ext uri="{FF2B5EF4-FFF2-40B4-BE49-F238E27FC236}">
              <a16:creationId xmlns:a16="http://schemas.microsoft.com/office/drawing/2014/main" id="{E86CEB68-DD08-4C2D-8274-0EF9E6F33912}"/>
            </a:ext>
          </a:extLst>
        </xdr:cNvPr>
        <xdr:cNvSpPr txBox="1"/>
      </xdr:nvSpPr>
      <xdr:spPr>
        <a:xfrm>
          <a:off x="19992975" y="10088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AF10CA84-9852-4B8E-82E1-0BA6EBB4C77C}"/>
            </a:ext>
          </a:extLst>
        </xdr:cNvPr>
        <xdr:cNvSpPr/>
      </xdr:nvSpPr>
      <xdr:spPr>
        <a:xfrm>
          <a:off x="19897725" y="10103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F2C4A80F-DB0C-4016-BD37-A9A62B4983FD}"/>
            </a:ext>
          </a:extLst>
        </xdr:cNvPr>
        <xdr:cNvSpPr/>
      </xdr:nvSpPr>
      <xdr:spPr>
        <a:xfrm>
          <a:off x="19154775" y="101034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7F9F0CC9-078D-4502-9768-080681F1911E}"/>
            </a:ext>
          </a:extLst>
        </xdr:cNvPr>
        <xdr:cNvSpPr/>
      </xdr:nvSpPr>
      <xdr:spPr>
        <a:xfrm>
          <a:off x="18345150" y="1011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D3B9AE8F-9081-4547-8FEA-254E26F55160}"/>
            </a:ext>
          </a:extLst>
        </xdr:cNvPr>
        <xdr:cNvSpPr/>
      </xdr:nvSpPr>
      <xdr:spPr>
        <a:xfrm>
          <a:off x="17554575" y="100844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604EC34C-8CCB-4833-95EA-5F764A5BADFA}"/>
            </a:ext>
          </a:extLst>
        </xdr:cNvPr>
        <xdr:cNvSpPr/>
      </xdr:nvSpPr>
      <xdr:spPr>
        <a:xfrm>
          <a:off x="16754475" y="10133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0" name="テキスト ボックス 699">
          <a:extLst>
            <a:ext uri="{FF2B5EF4-FFF2-40B4-BE49-F238E27FC236}">
              <a16:creationId xmlns:a16="http://schemas.microsoft.com/office/drawing/2014/main" id="{3650B4AE-DD0D-4FC8-9BF9-6DDE50EF90A6}"/>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1" name="テキスト ボックス 700">
          <a:extLst>
            <a:ext uri="{FF2B5EF4-FFF2-40B4-BE49-F238E27FC236}">
              <a16:creationId xmlns:a16="http://schemas.microsoft.com/office/drawing/2014/main" id="{C8C6F72E-70F7-4DC3-BABC-A950B98A40FE}"/>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2" name="テキスト ボックス 701">
          <a:extLst>
            <a:ext uri="{FF2B5EF4-FFF2-40B4-BE49-F238E27FC236}">
              <a16:creationId xmlns:a16="http://schemas.microsoft.com/office/drawing/2014/main" id="{AA1C9BB3-DDC6-4739-9FD1-4374F8351153}"/>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3" name="テキスト ボックス 702">
          <a:extLst>
            <a:ext uri="{FF2B5EF4-FFF2-40B4-BE49-F238E27FC236}">
              <a16:creationId xmlns:a16="http://schemas.microsoft.com/office/drawing/2014/main" id="{44633C8C-30B8-473D-8C64-7CD2205DC4A6}"/>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4" name="テキスト ボックス 703">
          <a:extLst>
            <a:ext uri="{FF2B5EF4-FFF2-40B4-BE49-F238E27FC236}">
              <a16:creationId xmlns:a16="http://schemas.microsoft.com/office/drawing/2014/main" id="{7D9C5A44-CEFD-4C4C-8F92-FEBF43E61978}"/>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705" name="楕円 704">
          <a:extLst>
            <a:ext uri="{FF2B5EF4-FFF2-40B4-BE49-F238E27FC236}">
              <a16:creationId xmlns:a16="http://schemas.microsoft.com/office/drawing/2014/main" id="{7C108223-31C9-4644-A39A-B7E0012D35DD}"/>
            </a:ext>
          </a:extLst>
        </xdr:cNvPr>
        <xdr:cNvSpPr/>
      </xdr:nvSpPr>
      <xdr:spPr>
        <a:xfrm>
          <a:off x="19897725" y="10002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151130</xdr:rowOff>
    </xdr:from>
    <xdr:ext cx="469900" cy="259080"/>
    <xdr:sp macro="" textlink="">
      <xdr:nvSpPr>
        <xdr:cNvPr id="706" name="【保健センター・保健所】&#10;一人当たり面積該当値テキスト">
          <a:extLst>
            <a:ext uri="{FF2B5EF4-FFF2-40B4-BE49-F238E27FC236}">
              <a16:creationId xmlns:a16="http://schemas.microsoft.com/office/drawing/2014/main" id="{80999BAF-0C6A-4DEC-88CE-5FED2B1A4C2B}"/>
            </a:ext>
          </a:extLst>
        </xdr:cNvPr>
        <xdr:cNvSpPr txBox="1"/>
      </xdr:nvSpPr>
      <xdr:spPr>
        <a:xfrm>
          <a:off x="19992975" y="9866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707" name="楕円 706">
          <a:extLst>
            <a:ext uri="{FF2B5EF4-FFF2-40B4-BE49-F238E27FC236}">
              <a16:creationId xmlns:a16="http://schemas.microsoft.com/office/drawing/2014/main" id="{E06CDB6B-4151-4E83-95EC-622BC1D5AE09}"/>
            </a:ext>
          </a:extLst>
        </xdr:cNvPr>
        <xdr:cNvSpPr/>
      </xdr:nvSpPr>
      <xdr:spPr>
        <a:xfrm>
          <a:off x="19154775" y="10009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11430</xdr:rowOff>
    </xdr:to>
    <xdr:cxnSp macro="">
      <xdr:nvCxnSpPr>
        <xdr:cNvPr id="708" name="直線コネクタ 707">
          <a:extLst>
            <a:ext uri="{FF2B5EF4-FFF2-40B4-BE49-F238E27FC236}">
              <a16:creationId xmlns:a16="http://schemas.microsoft.com/office/drawing/2014/main" id="{2DD9585A-7C11-4FF7-8729-254F0D64D34D}"/>
            </a:ext>
          </a:extLst>
        </xdr:cNvPr>
        <xdr:cNvCxnSpPr/>
      </xdr:nvCxnSpPr>
      <xdr:spPr>
        <a:xfrm flipV="1">
          <a:off x="19202400" y="1005014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709" name="楕円 708">
          <a:extLst>
            <a:ext uri="{FF2B5EF4-FFF2-40B4-BE49-F238E27FC236}">
              <a16:creationId xmlns:a16="http://schemas.microsoft.com/office/drawing/2014/main" id="{7D983E60-2828-4521-A0F9-82E2849192E4}"/>
            </a:ext>
          </a:extLst>
        </xdr:cNvPr>
        <xdr:cNvSpPr/>
      </xdr:nvSpPr>
      <xdr:spPr>
        <a:xfrm>
          <a:off x="18345150" y="100133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xdr:rowOff>
    </xdr:from>
    <xdr:to>
      <xdr:col>111</xdr:col>
      <xdr:colOff>177800</xdr:colOff>
      <xdr:row>62</xdr:row>
      <xdr:rowOff>15240</xdr:rowOff>
    </xdr:to>
    <xdr:cxnSp macro="">
      <xdr:nvCxnSpPr>
        <xdr:cNvPr id="710" name="直線コネクタ 709">
          <a:extLst>
            <a:ext uri="{FF2B5EF4-FFF2-40B4-BE49-F238E27FC236}">
              <a16:creationId xmlns:a16="http://schemas.microsoft.com/office/drawing/2014/main" id="{AE7EF7BD-F475-4D0C-A9FD-92A6C4252419}"/>
            </a:ext>
          </a:extLst>
        </xdr:cNvPr>
        <xdr:cNvCxnSpPr/>
      </xdr:nvCxnSpPr>
      <xdr:spPr>
        <a:xfrm flipV="1">
          <a:off x="18392775" y="1004760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1" name="楕円 710">
          <a:extLst>
            <a:ext uri="{FF2B5EF4-FFF2-40B4-BE49-F238E27FC236}">
              <a16:creationId xmlns:a16="http://schemas.microsoft.com/office/drawing/2014/main" id="{3141C11D-EC9F-4070-905D-0FBC39105564}"/>
            </a:ext>
          </a:extLst>
        </xdr:cNvPr>
        <xdr:cNvSpPr/>
      </xdr:nvSpPr>
      <xdr:spPr>
        <a:xfrm>
          <a:off x="17554575" y="10017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22860</xdr:rowOff>
    </xdr:to>
    <xdr:cxnSp macro="">
      <xdr:nvCxnSpPr>
        <xdr:cNvPr id="712" name="直線コネクタ 711">
          <a:extLst>
            <a:ext uri="{FF2B5EF4-FFF2-40B4-BE49-F238E27FC236}">
              <a16:creationId xmlns:a16="http://schemas.microsoft.com/office/drawing/2014/main" id="{49C3BE1A-F8C8-4C95-BD6B-C2C0EA67ABDE}"/>
            </a:ext>
          </a:extLst>
        </xdr:cNvPr>
        <xdr:cNvCxnSpPr/>
      </xdr:nvCxnSpPr>
      <xdr:spPr>
        <a:xfrm flipV="1">
          <a:off x="17602200" y="10051415"/>
          <a:ext cx="7905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147320</xdr:rowOff>
    </xdr:from>
    <xdr:to>
      <xdr:col>98</xdr:col>
      <xdr:colOff>38100</xdr:colOff>
      <xdr:row>62</xdr:row>
      <xdr:rowOff>77470</xdr:rowOff>
    </xdr:to>
    <xdr:sp macro="" textlink="">
      <xdr:nvSpPr>
        <xdr:cNvPr id="713" name="楕円 712">
          <a:extLst>
            <a:ext uri="{FF2B5EF4-FFF2-40B4-BE49-F238E27FC236}">
              <a16:creationId xmlns:a16="http://schemas.microsoft.com/office/drawing/2014/main" id="{37AFED8E-1D6E-45F7-B64A-2C44FECEF487}"/>
            </a:ext>
          </a:extLst>
        </xdr:cNvPr>
        <xdr:cNvSpPr/>
      </xdr:nvSpPr>
      <xdr:spPr>
        <a:xfrm>
          <a:off x="16754475" y="10021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26670</xdr:rowOff>
    </xdr:to>
    <xdr:cxnSp macro="">
      <xdr:nvCxnSpPr>
        <xdr:cNvPr id="714" name="直線コネクタ 713">
          <a:extLst>
            <a:ext uri="{FF2B5EF4-FFF2-40B4-BE49-F238E27FC236}">
              <a16:creationId xmlns:a16="http://schemas.microsoft.com/office/drawing/2014/main" id="{A219BB8D-E0CF-4726-85CF-42DC7EFC6102}"/>
            </a:ext>
          </a:extLst>
        </xdr:cNvPr>
        <xdr:cNvCxnSpPr/>
      </xdr:nvCxnSpPr>
      <xdr:spPr>
        <a:xfrm flipV="1">
          <a:off x="16802100" y="1006538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160020</xdr:rowOff>
    </xdr:from>
    <xdr:ext cx="469900" cy="259080"/>
    <xdr:sp macro="" textlink="">
      <xdr:nvSpPr>
        <xdr:cNvPr id="715" name="n_1aveValue【保健センター・保健所】&#10;一人当たり面積">
          <a:extLst>
            <a:ext uri="{FF2B5EF4-FFF2-40B4-BE49-F238E27FC236}">
              <a16:creationId xmlns:a16="http://schemas.microsoft.com/office/drawing/2014/main" id="{F9CA589E-8281-4DAC-A9AD-11D2A16790D4}"/>
            </a:ext>
          </a:extLst>
        </xdr:cNvPr>
        <xdr:cNvSpPr txBox="1"/>
      </xdr:nvSpPr>
      <xdr:spPr>
        <a:xfrm>
          <a:off x="18983325" y="1020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167640</xdr:rowOff>
    </xdr:from>
    <xdr:ext cx="469265" cy="258445"/>
    <xdr:sp macro="" textlink="">
      <xdr:nvSpPr>
        <xdr:cNvPr id="716" name="n_2aveValue【保健センター・保健所】&#10;一人当たり面積">
          <a:extLst>
            <a:ext uri="{FF2B5EF4-FFF2-40B4-BE49-F238E27FC236}">
              <a16:creationId xmlns:a16="http://schemas.microsoft.com/office/drawing/2014/main" id="{43D3E61D-838F-4631-9BE5-42056768A70D}"/>
            </a:ext>
          </a:extLst>
        </xdr:cNvPr>
        <xdr:cNvSpPr txBox="1"/>
      </xdr:nvSpPr>
      <xdr:spPr>
        <a:xfrm>
          <a:off x="18183225" y="10203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140970</xdr:rowOff>
    </xdr:from>
    <xdr:ext cx="469265" cy="259080"/>
    <xdr:sp macro="" textlink="">
      <xdr:nvSpPr>
        <xdr:cNvPr id="717" name="n_3aveValue【保健センター・保健所】&#10;一人当たり面積">
          <a:extLst>
            <a:ext uri="{FF2B5EF4-FFF2-40B4-BE49-F238E27FC236}">
              <a16:creationId xmlns:a16="http://schemas.microsoft.com/office/drawing/2014/main" id="{8F2629A0-39AA-4B21-8D94-F2F5C20163AB}"/>
            </a:ext>
          </a:extLst>
        </xdr:cNvPr>
        <xdr:cNvSpPr txBox="1"/>
      </xdr:nvSpPr>
      <xdr:spPr>
        <a:xfrm>
          <a:off x="17383125" y="10183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15240</xdr:rowOff>
    </xdr:from>
    <xdr:ext cx="469265" cy="259080"/>
    <xdr:sp macro="" textlink="">
      <xdr:nvSpPr>
        <xdr:cNvPr id="718" name="n_4aveValue【保健センター・保健所】&#10;一人当たり面積">
          <a:extLst>
            <a:ext uri="{FF2B5EF4-FFF2-40B4-BE49-F238E27FC236}">
              <a16:creationId xmlns:a16="http://schemas.microsoft.com/office/drawing/2014/main" id="{C4B8F2AE-14AB-4A4E-84D7-7B2AFF57CCFE}"/>
            </a:ext>
          </a:extLst>
        </xdr:cNvPr>
        <xdr:cNvSpPr txBox="1"/>
      </xdr:nvSpPr>
      <xdr:spPr>
        <a:xfrm>
          <a:off x="16592550" y="10213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78740</xdr:rowOff>
    </xdr:from>
    <xdr:ext cx="469900" cy="259080"/>
    <xdr:sp macro="" textlink="">
      <xdr:nvSpPr>
        <xdr:cNvPr id="719" name="n_1mainValue【保健センター・保健所】&#10;一人当たり面積">
          <a:extLst>
            <a:ext uri="{FF2B5EF4-FFF2-40B4-BE49-F238E27FC236}">
              <a16:creationId xmlns:a16="http://schemas.microsoft.com/office/drawing/2014/main" id="{EE216C48-A817-455C-AC0E-0A6D8AAC3340}"/>
            </a:ext>
          </a:extLst>
        </xdr:cNvPr>
        <xdr:cNvSpPr txBox="1"/>
      </xdr:nvSpPr>
      <xdr:spPr>
        <a:xfrm>
          <a:off x="18983325" y="9794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82550</xdr:rowOff>
    </xdr:from>
    <xdr:ext cx="469265" cy="259080"/>
    <xdr:sp macro="" textlink="">
      <xdr:nvSpPr>
        <xdr:cNvPr id="720" name="n_2mainValue【保健センター・保健所】&#10;一人当たり面積">
          <a:extLst>
            <a:ext uri="{FF2B5EF4-FFF2-40B4-BE49-F238E27FC236}">
              <a16:creationId xmlns:a16="http://schemas.microsoft.com/office/drawing/2014/main" id="{0C341B73-8692-4DB1-8085-7474200D15B4}"/>
            </a:ext>
          </a:extLst>
        </xdr:cNvPr>
        <xdr:cNvSpPr txBox="1"/>
      </xdr:nvSpPr>
      <xdr:spPr>
        <a:xfrm>
          <a:off x="18183225" y="9801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90170</xdr:rowOff>
    </xdr:from>
    <xdr:ext cx="469265" cy="259080"/>
    <xdr:sp macro="" textlink="">
      <xdr:nvSpPr>
        <xdr:cNvPr id="721" name="n_3mainValue【保健センター・保健所】&#10;一人当たり面積">
          <a:extLst>
            <a:ext uri="{FF2B5EF4-FFF2-40B4-BE49-F238E27FC236}">
              <a16:creationId xmlns:a16="http://schemas.microsoft.com/office/drawing/2014/main" id="{325443A2-70B7-4502-AA9A-573FF9908277}"/>
            </a:ext>
          </a:extLst>
        </xdr:cNvPr>
        <xdr:cNvSpPr txBox="1"/>
      </xdr:nvSpPr>
      <xdr:spPr>
        <a:xfrm>
          <a:off x="17383125" y="9802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93980</xdr:rowOff>
    </xdr:from>
    <xdr:ext cx="469265" cy="259080"/>
    <xdr:sp macro="" textlink="">
      <xdr:nvSpPr>
        <xdr:cNvPr id="722" name="n_4mainValue【保健センター・保健所】&#10;一人当たり面積">
          <a:extLst>
            <a:ext uri="{FF2B5EF4-FFF2-40B4-BE49-F238E27FC236}">
              <a16:creationId xmlns:a16="http://schemas.microsoft.com/office/drawing/2014/main" id="{B976EAD5-A432-4F7B-9449-175739E17308}"/>
            </a:ext>
          </a:extLst>
        </xdr:cNvPr>
        <xdr:cNvSpPr txBox="1"/>
      </xdr:nvSpPr>
      <xdr:spPr>
        <a:xfrm>
          <a:off x="16592550" y="9809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2F79CDD8-26AA-44EE-A0D4-3BE9A5C806F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E0522E58-FA92-40B6-AEA5-DFA7F84E273F}"/>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77AE2268-F50E-4788-A3CF-45769A9D3B08}"/>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A704101C-AAE0-43F9-992C-BD9EA709C08B}"/>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41DB45CB-0F36-474C-B6C0-67B87EE6C3FF}"/>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25A9077D-D3AA-47D2-B1C8-1B252379354D}"/>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C31327C3-DCDE-4748-AC30-302820584533}"/>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B5D07BB8-414B-47AE-88A8-52A5EA1BE531}"/>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1" name="テキスト ボックス 730">
          <a:extLst>
            <a:ext uri="{FF2B5EF4-FFF2-40B4-BE49-F238E27FC236}">
              <a16:creationId xmlns:a16="http://schemas.microsoft.com/office/drawing/2014/main" id="{12326561-F9D0-47AA-8514-19F994B17C0B}"/>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656465B-D1BD-45D9-8063-84D3B1999A5E}"/>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3" name="テキスト ボックス 732">
          <a:extLst>
            <a:ext uri="{FF2B5EF4-FFF2-40B4-BE49-F238E27FC236}">
              <a16:creationId xmlns:a16="http://schemas.microsoft.com/office/drawing/2014/main" id="{63A3313C-9B1B-4D67-8A5B-4B9B26EA458B}"/>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644842F-51B2-4EA4-965D-5FC5037D326C}"/>
            </a:ext>
          </a:extLst>
        </xdr:cNvPr>
        <xdr:cNvCxnSpPr/>
      </xdr:nvCxnSpPr>
      <xdr:spPr>
        <a:xfrm>
          <a:off x="11210925" y="140398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35" name="テキスト ボックス 734">
          <a:extLst>
            <a:ext uri="{FF2B5EF4-FFF2-40B4-BE49-F238E27FC236}">
              <a16:creationId xmlns:a16="http://schemas.microsoft.com/office/drawing/2014/main" id="{96C96BEA-9199-42B7-BEE3-6FECD31286FC}"/>
            </a:ext>
          </a:extLst>
        </xdr:cNvPr>
        <xdr:cNvSpPr txBox="1"/>
      </xdr:nvSpPr>
      <xdr:spPr>
        <a:xfrm>
          <a:off x="107943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EA788B36-1ABD-438B-ABC6-60FB10862633}"/>
            </a:ext>
          </a:extLst>
        </xdr:cNvPr>
        <xdr:cNvCxnSpPr/>
      </xdr:nvCxnSpPr>
      <xdr:spPr>
        <a:xfrm>
          <a:off x="11210925" y="13677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a:extLst>
            <a:ext uri="{FF2B5EF4-FFF2-40B4-BE49-F238E27FC236}">
              <a16:creationId xmlns:a16="http://schemas.microsoft.com/office/drawing/2014/main" id="{875679B2-B85D-460F-A68F-3DD42649E853}"/>
            </a:ext>
          </a:extLst>
        </xdr:cNvPr>
        <xdr:cNvSpPr txBox="1"/>
      </xdr:nvSpPr>
      <xdr:spPr>
        <a:xfrm>
          <a:off x="10845800"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9D6AA215-AF14-47C3-AC44-416A680E116C}"/>
            </a:ext>
          </a:extLst>
        </xdr:cNvPr>
        <xdr:cNvCxnSpPr/>
      </xdr:nvCxnSpPr>
      <xdr:spPr>
        <a:xfrm>
          <a:off x="11210925" y="1331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a:extLst>
            <a:ext uri="{FF2B5EF4-FFF2-40B4-BE49-F238E27FC236}">
              <a16:creationId xmlns:a16="http://schemas.microsoft.com/office/drawing/2014/main" id="{C8C2342E-5249-4407-B2B2-5CB912AC5CC0}"/>
            </a:ext>
          </a:extLst>
        </xdr:cNvPr>
        <xdr:cNvSpPr txBox="1"/>
      </xdr:nvSpPr>
      <xdr:spPr>
        <a:xfrm>
          <a:off x="10845800"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3627A372-1795-4F7F-81D9-CC2021940421}"/>
            </a:ext>
          </a:extLst>
        </xdr:cNvPr>
        <xdr:cNvCxnSpPr/>
      </xdr:nvCxnSpPr>
      <xdr:spPr>
        <a:xfrm>
          <a:off x="11210925" y="1295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41" name="テキスト ボックス 740">
          <a:extLst>
            <a:ext uri="{FF2B5EF4-FFF2-40B4-BE49-F238E27FC236}">
              <a16:creationId xmlns:a16="http://schemas.microsoft.com/office/drawing/2014/main" id="{6DDA9061-2F2E-4ACA-8580-D64DF0DE905A}"/>
            </a:ext>
          </a:extLst>
        </xdr:cNvPr>
        <xdr:cNvSpPr txBox="1"/>
      </xdr:nvSpPr>
      <xdr:spPr>
        <a:xfrm>
          <a:off x="10845800"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BAD422AE-FCD7-4463-8F6C-771015018F64}"/>
            </a:ext>
          </a:extLst>
        </xdr:cNvPr>
        <xdr:cNvCxnSpPr/>
      </xdr:nvCxnSpPr>
      <xdr:spPr>
        <a:xfrm>
          <a:off x="11210925" y="12601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743" name="テキスト ボックス 742">
          <a:extLst>
            <a:ext uri="{FF2B5EF4-FFF2-40B4-BE49-F238E27FC236}">
              <a16:creationId xmlns:a16="http://schemas.microsoft.com/office/drawing/2014/main" id="{18AEB2CE-FB0B-4896-8BEA-858484C7910D}"/>
            </a:ext>
          </a:extLst>
        </xdr:cNvPr>
        <xdr:cNvSpPr txBox="1"/>
      </xdr:nvSpPr>
      <xdr:spPr>
        <a:xfrm>
          <a:off x="10903585" y="1246568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20145067-EA7B-4924-940B-EBE883AD2DBC}"/>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3B381342-0243-44B5-8BA1-436E7F5D94E6}"/>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746" name="直線コネクタ 745">
          <a:extLst>
            <a:ext uri="{FF2B5EF4-FFF2-40B4-BE49-F238E27FC236}">
              <a16:creationId xmlns:a16="http://schemas.microsoft.com/office/drawing/2014/main" id="{9D3F50B8-A073-4E15-BFF7-E18218DC36DC}"/>
            </a:ext>
          </a:extLst>
        </xdr:cNvPr>
        <xdr:cNvCxnSpPr/>
      </xdr:nvCxnSpPr>
      <xdr:spPr>
        <a:xfrm flipV="1">
          <a:off x="14696440" y="12601575"/>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747" name="【消防施設】&#10;有形固定資産減価償却率最小値テキスト">
          <a:extLst>
            <a:ext uri="{FF2B5EF4-FFF2-40B4-BE49-F238E27FC236}">
              <a16:creationId xmlns:a16="http://schemas.microsoft.com/office/drawing/2014/main" id="{08B3C5FF-F5E1-4E92-AF79-617B339F11C4}"/>
            </a:ext>
          </a:extLst>
        </xdr:cNvPr>
        <xdr:cNvSpPr txBox="1"/>
      </xdr:nvSpPr>
      <xdr:spPr>
        <a:xfrm>
          <a:off x="14735175" y="13799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2A8327E5-661D-457D-BB19-E098BD80E855}"/>
            </a:ext>
          </a:extLst>
        </xdr:cNvPr>
        <xdr:cNvCxnSpPr/>
      </xdr:nvCxnSpPr>
      <xdr:spPr>
        <a:xfrm>
          <a:off x="14611350" y="13792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749" name="【消防施設】&#10;有形固定資産減価償却率最大値テキスト">
          <a:extLst>
            <a:ext uri="{FF2B5EF4-FFF2-40B4-BE49-F238E27FC236}">
              <a16:creationId xmlns:a16="http://schemas.microsoft.com/office/drawing/2014/main" id="{6F5147B1-25F8-450B-86F6-A851CD44A303}"/>
            </a:ext>
          </a:extLst>
        </xdr:cNvPr>
        <xdr:cNvSpPr txBox="1"/>
      </xdr:nvSpPr>
      <xdr:spPr>
        <a:xfrm>
          <a:off x="14735175" y="123894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DBBBEFE6-85DD-4D0E-AC06-38C9D0C748A2}"/>
            </a:ext>
          </a:extLst>
        </xdr:cNvPr>
        <xdr:cNvCxnSpPr/>
      </xdr:nvCxnSpPr>
      <xdr:spPr>
        <a:xfrm>
          <a:off x="14611350" y="12601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162560</xdr:rowOff>
    </xdr:from>
    <xdr:ext cx="405130" cy="259080"/>
    <xdr:sp macro="" textlink="">
      <xdr:nvSpPr>
        <xdr:cNvPr id="751" name="【消防施設】&#10;有形固定資産減価償却率平均値テキスト">
          <a:extLst>
            <a:ext uri="{FF2B5EF4-FFF2-40B4-BE49-F238E27FC236}">
              <a16:creationId xmlns:a16="http://schemas.microsoft.com/office/drawing/2014/main" id="{DAA6985E-4743-4DAF-B875-588A65D15445}"/>
            </a:ext>
          </a:extLst>
        </xdr:cNvPr>
        <xdr:cNvSpPr txBox="1"/>
      </xdr:nvSpPr>
      <xdr:spPr>
        <a:xfrm>
          <a:off x="14735175" y="13275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72F0D99A-D533-41B3-BAEC-B1609B49A935}"/>
            </a:ext>
          </a:extLst>
        </xdr:cNvPr>
        <xdr:cNvSpPr/>
      </xdr:nvSpPr>
      <xdr:spPr>
        <a:xfrm>
          <a:off x="14649450" y="13287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77574C4E-41D3-4F48-A2FB-3DEFAC017102}"/>
            </a:ext>
          </a:extLst>
        </xdr:cNvPr>
        <xdr:cNvSpPr/>
      </xdr:nvSpPr>
      <xdr:spPr>
        <a:xfrm>
          <a:off x="13887450" y="1327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167640</xdr:rowOff>
    </xdr:from>
    <xdr:to>
      <xdr:col>76</xdr:col>
      <xdr:colOff>165100</xdr:colOff>
      <xdr:row>82</xdr:row>
      <xdr:rowOff>97790</xdr:rowOff>
    </xdr:to>
    <xdr:sp macro="" textlink="">
      <xdr:nvSpPr>
        <xdr:cNvPr id="754" name="フローチャート: 判断 753">
          <a:extLst>
            <a:ext uri="{FF2B5EF4-FFF2-40B4-BE49-F238E27FC236}">
              <a16:creationId xmlns:a16="http://schemas.microsoft.com/office/drawing/2014/main" id="{9FA5101A-0764-477B-B4AF-4D0DEAED1BB6}"/>
            </a:ext>
          </a:extLst>
        </xdr:cNvPr>
        <xdr:cNvSpPr/>
      </xdr:nvSpPr>
      <xdr:spPr>
        <a:xfrm>
          <a:off x="13096875" y="132803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DDD9EFCC-4041-493F-9326-1887DDFC8C93}"/>
            </a:ext>
          </a:extLst>
        </xdr:cNvPr>
        <xdr:cNvSpPr/>
      </xdr:nvSpPr>
      <xdr:spPr>
        <a:xfrm>
          <a:off x="12296775" y="13288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21590</xdr:rowOff>
    </xdr:from>
    <xdr:to>
      <xdr:col>67</xdr:col>
      <xdr:colOff>101600</xdr:colOff>
      <xdr:row>82</xdr:row>
      <xdr:rowOff>123190</xdr:rowOff>
    </xdr:to>
    <xdr:sp macro="" textlink="">
      <xdr:nvSpPr>
        <xdr:cNvPr id="756" name="フローチャート: 判断 755">
          <a:extLst>
            <a:ext uri="{FF2B5EF4-FFF2-40B4-BE49-F238E27FC236}">
              <a16:creationId xmlns:a16="http://schemas.microsoft.com/office/drawing/2014/main" id="{B7A24665-BFBD-40EE-91E1-0D6247AC9004}"/>
            </a:ext>
          </a:extLst>
        </xdr:cNvPr>
        <xdr:cNvSpPr/>
      </xdr:nvSpPr>
      <xdr:spPr>
        <a:xfrm>
          <a:off x="11487150" y="132994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7" name="テキスト ボックス 756">
          <a:extLst>
            <a:ext uri="{FF2B5EF4-FFF2-40B4-BE49-F238E27FC236}">
              <a16:creationId xmlns:a16="http://schemas.microsoft.com/office/drawing/2014/main" id="{0DE5BECD-DFFC-4409-807B-150474FB7EBC}"/>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8" name="テキスト ボックス 757">
          <a:extLst>
            <a:ext uri="{FF2B5EF4-FFF2-40B4-BE49-F238E27FC236}">
              <a16:creationId xmlns:a16="http://schemas.microsoft.com/office/drawing/2014/main" id="{8CEC02F4-9A67-434E-AD3D-F1530BB0A817}"/>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9" name="テキスト ボックス 758">
          <a:extLst>
            <a:ext uri="{FF2B5EF4-FFF2-40B4-BE49-F238E27FC236}">
              <a16:creationId xmlns:a16="http://schemas.microsoft.com/office/drawing/2014/main" id="{1AE8D479-DC22-4A0A-92C5-1CD851E57CFD}"/>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3598AFDF-18F0-4248-9979-A4854B62820A}"/>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9C003095-E2E7-4144-9F0E-1F18D4935EEA}"/>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11430</xdr:rowOff>
    </xdr:from>
    <xdr:to>
      <xdr:col>85</xdr:col>
      <xdr:colOff>177800</xdr:colOff>
      <xdr:row>82</xdr:row>
      <xdr:rowOff>113030</xdr:rowOff>
    </xdr:to>
    <xdr:sp macro="" textlink="">
      <xdr:nvSpPr>
        <xdr:cNvPr id="762" name="楕円 761">
          <a:extLst>
            <a:ext uri="{FF2B5EF4-FFF2-40B4-BE49-F238E27FC236}">
              <a16:creationId xmlns:a16="http://schemas.microsoft.com/office/drawing/2014/main" id="{5A038641-FEBC-43A6-8C8F-1D07E44248A5}"/>
            </a:ext>
          </a:extLst>
        </xdr:cNvPr>
        <xdr:cNvSpPr/>
      </xdr:nvSpPr>
      <xdr:spPr>
        <a:xfrm>
          <a:off x="14649450" y="132861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34290</xdr:rowOff>
    </xdr:from>
    <xdr:ext cx="405130" cy="259080"/>
    <xdr:sp macro="" textlink="">
      <xdr:nvSpPr>
        <xdr:cNvPr id="763" name="【消防施設】&#10;有形固定資産減価償却率該当値テキスト">
          <a:extLst>
            <a:ext uri="{FF2B5EF4-FFF2-40B4-BE49-F238E27FC236}">
              <a16:creationId xmlns:a16="http://schemas.microsoft.com/office/drawing/2014/main" id="{2FC0A16E-4843-4847-9E7D-7C536A95FBD8}"/>
            </a:ext>
          </a:extLst>
        </xdr:cNvPr>
        <xdr:cNvSpPr txBox="1"/>
      </xdr:nvSpPr>
      <xdr:spPr>
        <a:xfrm>
          <a:off x="14735175" y="1314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3810</xdr:rowOff>
    </xdr:from>
    <xdr:to>
      <xdr:col>81</xdr:col>
      <xdr:colOff>101600</xdr:colOff>
      <xdr:row>82</xdr:row>
      <xdr:rowOff>105410</xdr:rowOff>
    </xdr:to>
    <xdr:sp macro="" textlink="">
      <xdr:nvSpPr>
        <xdr:cNvPr id="764" name="楕円 763">
          <a:extLst>
            <a:ext uri="{FF2B5EF4-FFF2-40B4-BE49-F238E27FC236}">
              <a16:creationId xmlns:a16="http://schemas.microsoft.com/office/drawing/2014/main" id="{B0C9FEE6-2205-4EFC-B429-77008C49543D}"/>
            </a:ext>
          </a:extLst>
        </xdr:cNvPr>
        <xdr:cNvSpPr/>
      </xdr:nvSpPr>
      <xdr:spPr>
        <a:xfrm>
          <a:off x="13887450" y="1328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54610</xdr:rowOff>
    </xdr:from>
    <xdr:to>
      <xdr:col>85</xdr:col>
      <xdr:colOff>127000</xdr:colOff>
      <xdr:row>82</xdr:row>
      <xdr:rowOff>62230</xdr:rowOff>
    </xdr:to>
    <xdr:cxnSp macro="">
      <xdr:nvCxnSpPr>
        <xdr:cNvPr id="765" name="直線コネクタ 764">
          <a:extLst>
            <a:ext uri="{FF2B5EF4-FFF2-40B4-BE49-F238E27FC236}">
              <a16:creationId xmlns:a16="http://schemas.microsoft.com/office/drawing/2014/main" id="{312A1548-A76F-45D2-8615-B8344E5C7102}"/>
            </a:ext>
          </a:extLst>
        </xdr:cNvPr>
        <xdr:cNvCxnSpPr/>
      </xdr:nvCxnSpPr>
      <xdr:spPr>
        <a:xfrm>
          <a:off x="13935075" y="1333246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91440</xdr:rowOff>
    </xdr:from>
    <xdr:to>
      <xdr:col>76</xdr:col>
      <xdr:colOff>165100</xdr:colOff>
      <xdr:row>83</xdr:row>
      <xdr:rowOff>21590</xdr:rowOff>
    </xdr:to>
    <xdr:sp macro="" textlink="">
      <xdr:nvSpPr>
        <xdr:cNvPr id="766" name="楕円 765">
          <a:extLst>
            <a:ext uri="{FF2B5EF4-FFF2-40B4-BE49-F238E27FC236}">
              <a16:creationId xmlns:a16="http://schemas.microsoft.com/office/drawing/2014/main" id="{4B1CA631-0633-48CB-89AD-DCB444319B6D}"/>
            </a:ext>
          </a:extLst>
        </xdr:cNvPr>
        <xdr:cNvSpPr/>
      </xdr:nvSpPr>
      <xdr:spPr>
        <a:xfrm>
          <a:off x="13096875" y="13366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54610</xdr:rowOff>
    </xdr:from>
    <xdr:to>
      <xdr:col>81</xdr:col>
      <xdr:colOff>50800</xdr:colOff>
      <xdr:row>82</xdr:row>
      <xdr:rowOff>142240</xdr:rowOff>
    </xdr:to>
    <xdr:cxnSp macro="">
      <xdr:nvCxnSpPr>
        <xdr:cNvPr id="767" name="直線コネクタ 766">
          <a:extLst>
            <a:ext uri="{FF2B5EF4-FFF2-40B4-BE49-F238E27FC236}">
              <a16:creationId xmlns:a16="http://schemas.microsoft.com/office/drawing/2014/main" id="{E4D2AE30-A570-4379-8C51-9259F89047F7}"/>
            </a:ext>
          </a:extLst>
        </xdr:cNvPr>
        <xdr:cNvCxnSpPr/>
      </xdr:nvCxnSpPr>
      <xdr:spPr>
        <a:xfrm flipV="1">
          <a:off x="13144500" y="13332460"/>
          <a:ext cx="79057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114300</xdr:rowOff>
    </xdr:from>
    <xdr:to>
      <xdr:col>72</xdr:col>
      <xdr:colOff>38100</xdr:colOff>
      <xdr:row>83</xdr:row>
      <xdr:rowOff>44450</xdr:rowOff>
    </xdr:to>
    <xdr:sp macro="" textlink="">
      <xdr:nvSpPr>
        <xdr:cNvPr id="768" name="楕円 767">
          <a:extLst>
            <a:ext uri="{FF2B5EF4-FFF2-40B4-BE49-F238E27FC236}">
              <a16:creationId xmlns:a16="http://schemas.microsoft.com/office/drawing/2014/main" id="{999A31E7-E4AD-43C7-AA47-C9EB5950A496}"/>
            </a:ext>
          </a:extLst>
        </xdr:cNvPr>
        <xdr:cNvSpPr/>
      </xdr:nvSpPr>
      <xdr:spPr>
        <a:xfrm>
          <a:off x="12296775" y="13392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142240</xdr:rowOff>
    </xdr:from>
    <xdr:to>
      <xdr:col>76</xdr:col>
      <xdr:colOff>114300</xdr:colOff>
      <xdr:row>82</xdr:row>
      <xdr:rowOff>165100</xdr:rowOff>
    </xdr:to>
    <xdr:cxnSp macro="">
      <xdr:nvCxnSpPr>
        <xdr:cNvPr id="769" name="直線コネクタ 768">
          <a:extLst>
            <a:ext uri="{FF2B5EF4-FFF2-40B4-BE49-F238E27FC236}">
              <a16:creationId xmlns:a16="http://schemas.microsoft.com/office/drawing/2014/main" id="{8ADB0DA9-E0E6-4C97-8ABB-AE6EDC8DB8FD}"/>
            </a:ext>
          </a:extLst>
        </xdr:cNvPr>
        <xdr:cNvCxnSpPr/>
      </xdr:nvCxnSpPr>
      <xdr:spPr>
        <a:xfrm flipV="1">
          <a:off x="12344400" y="1342326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85090</xdr:rowOff>
    </xdr:from>
    <xdr:to>
      <xdr:col>67</xdr:col>
      <xdr:colOff>101600</xdr:colOff>
      <xdr:row>83</xdr:row>
      <xdr:rowOff>15240</xdr:rowOff>
    </xdr:to>
    <xdr:sp macro="" textlink="">
      <xdr:nvSpPr>
        <xdr:cNvPr id="770" name="楕円 769">
          <a:extLst>
            <a:ext uri="{FF2B5EF4-FFF2-40B4-BE49-F238E27FC236}">
              <a16:creationId xmlns:a16="http://schemas.microsoft.com/office/drawing/2014/main" id="{6169ADB5-998C-4B47-A79E-610F7B7AD01F}"/>
            </a:ext>
          </a:extLst>
        </xdr:cNvPr>
        <xdr:cNvSpPr/>
      </xdr:nvSpPr>
      <xdr:spPr>
        <a:xfrm>
          <a:off x="11487150" y="1336611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135890</xdr:rowOff>
    </xdr:from>
    <xdr:to>
      <xdr:col>71</xdr:col>
      <xdr:colOff>177800</xdr:colOff>
      <xdr:row>82</xdr:row>
      <xdr:rowOff>165100</xdr:rowOff>
    </xdr:to>
    <xdr:cxnSp macro="">
      <xdr:nvCxnSpPr>
        <xdr:cNvPr id="771" name="直線コネクタ 770">
          <a:extLst>
            <a:ext uri="{FF2B5EF4-FFF2-40B4-BE49-F238E27FC236}">
              <a16:creationId xmlns:a16="http://schemas.microsoft.com/office/drawing/2014/main" id="{17BFA96B-FD7B-428C-A7DF-E13C0BBF049A}"/>
            </a:ext>
          </a:extLst>
        </xdr:cNvPr>
        <xdr:cNvCxnSpPr/>
      </xdr:nvCxnSpPr>
      <xdr:spPr>
        <a:xfrm>
          <a:off x="11534775" y="13413740"/>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111760</xdr:rowOff>
    </xdr:from>
    <xdr:ext cx="405130" cy="258445"/>
    <xdr:sp macro="" textlink="">
      <xdr:nvSpPr>
        <xdr:cNvPr id="772" name="n_1aveValue【消防施設】&#10;有形固定資産減価償却率">
          <a:extLst>
            <a:ext uri="{FF2B5EF4-FFF2-40B4-BE49-F238E27FC236}">
              <a16:creationId xmlns:a16="http://schemas.microsoft.com/office/drawing/2014/main" id="{C1C4D9A6-F914-43FD-9EF9-99BA139135C1}"/>
            </a:ext>
          </a:extLst>
        </xdr:cNvPr>
        <xdr:cNvSpPr txBox="1"/>
      </xdr:nvSpPr>
      <xdr:spPr>
        <a:xfrm>
          <a:off x="13745210" y="13065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114300</xdr:rowOff>
    </xdr:from>
    <xdr:ext cx="404495" cy="259080"/>
    <xdr:sp macro="" textlink="">
      <xdr:nvSpPr>
        <xdr:cNvPr id="773" name="n_2aveValue【消防施設】&#10;有形固定資産減価償却率">
          <a:extLst>
            <a:ext uri="{FF2B5EF4-FFF2-40B4-BE49-F238E27FC236}">
              <a16:creationId xmlns:a16="http://schemas.microsoft.com/office/drawing/2014/main" id="{2492CCAC-3517-4820-BF76-014518F2BDB6}"/>
            </a:ext>
          </a:extLst>
        </xdr:cNvPr>
        <xdr:cNvSpPr txBox="1"/>
      </xdr:nvSpPr>
      <xdr:spPr>
        <a:xfrm>
          <a:off x="12964160" y="13068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125730</xdr:rowOff>
    </xdr:from>
    <xdr:ext cx="404495" cy="259080"/>
    <xdr:sp macro="" textlink="">
      <xdr:nvSpPr>
        <xdr:cNvPr id="774" name="n_3aveValue【消防施設】&#10;有形固定資産減価償却率">
          <a:extLst>
            <a:ext uri="{FF2B5EF4-FFF2-40B4-BE49-F238E27FC236}">
              <a16:creationId xmlns:a16="http://schemas.microsoft.com/office/drawing/2014/main" id="{25919FD0-C6EC-48FD-B386-4F1B843E22DB}"/>
            </a:ext>
          </a:extLst>
        </xdr:cNvPr>
        <xdr:cNvSpPr txBox="1"/>
      </xdr:nvSpPr>
      <xdr:spPr>
        <a:xfrm>
          <a:off x="12164060" y="13076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139700</xdr:rowOff>
    </xdr:from>
    <xdr:ext cx="404495" cy="259080"/>
    <xdr:sp macro="" textlink="">
      <xdr:nvSpPr>
        <xdr:cNvPr id="775" name="n_4aveValue【消防施設】&#10;有形固定資産減価償却率">
          <a:extLst>
            <a:ext uri="{FF2B5EF4-FFF2-40B4-BE49-F238E27FC236}">
              <a16:creationId xmlns:a16="http://schemas.microsoft.com/office/drawing/2014/main" id="{74DA6AE3-2D0B-42B2-8F97-6A71BEFD4339}"/>
            </a:ext>
          </a:extLst>
        </xdr:cNvPr>
        <xdr:cNvSpPr txBox="1"/>
      </xdr:nvSpPr>
      <xdr:spPr>
        <a:xfrm>
          <a:off x="11354435" y="13096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96520</xdr:rowOff>
    </xdr:from>
    <xdr:ext cx="405130" cy="259080"/>
    <xdr:sp macro="" textlink="">
      <xdr:nvSpPr>
        <xdr:cNvPr id="776" name="n_1mainValue【消防施設】&#10;有形固定資産減価償却率">
          <a:extLst>
            <a:ext uri="{FF2B5EF4-FFF2-40B4-BE49-F238E27FC236}">
              <a16:creationId xmlns:a16="http://schemas.microsoft.com/office/drawing/2014/main" id="{E7AA6E35-C074-494E-A7AF-B04AB2CD45B3}"/>
            </a:ext>
          </a:extLst>
        </xdr:cNvPr>
        <xdr:cNvSpPr txBox="1"/>
      </xdr:nvSpPr>
      <xdr:spPr>
        <a:xfrm>
          <a:off x="13745210" y="13374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12700</xdr:rowOff>
    </xdr:from>
    <xdr:ext cx="404495" cy="259080"/>
    <xdr:sp macro="" textlink="">
      <xdr:nvSpPr>
        <xdr:cNvPr id="777" name="n_2mainValue【消防施設】&#10;有形固定資産減価償却率">
          <a:extLst>
            <a:ext uri="{FF2B5EF4-FFF2-40B4-BE49-F238E27FC236}">
              <a16:creationId xmlns:a16="http://schemas.microsoft.com/office/drawing/2014/main" id="{AC4E0FC9-0D67-4683-BCAC-8D72C9F164B7}"/>
            </a:ext>
          </a:extLst>
        </xdr:cNvPr>
        <xdr:cNvSpPr txBox="1"/>
      </xdr:nvSpPr>
      <xdr:spPr>
        <a:xfrm>
          <a:off x="12964160" y="13449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35560</xdr:rowOff>
    </xdr:from>
    <xdr:ext cx="404495" cy="259080"/>
    <xdr:sp macro="" textlink="">
      <xdr:nvSpPr>
        <xdr:cNvPr id="778" name="n_3mainValue【消防施設】&#10;有形固定資産減価償却率">
          <a:extLst>
            <a:ext uri="{FF2B5EF4-FFF2-40B4-BE49-F238E27FC236}">
              <a16:creationId xmlns:a16="http://schemas.microsoft.com/office/drawing/2014/main" id="{2B525F81-7A92-4DE1-80A3-A9E2602C9965}"/>
            </a:ext>
          </a:extLst>
        </xdr:cNvPr>
        <xdr:cNvSpPr txBox="1"/>
      </xdr:nvSpPr>
      <xdr:spPr>
        <a:xfrm>
          <a:off x="12164060" y="13475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6350</xdr:rowOff>
    </xdr:from>
    <xdr:ext cx="404495" cy="258445"/>
    <xdr:sp macro="" textlink="">
      <xdr:nvSpPr>
        <xdr:cNvPr id="779" name="n_4mainValue【消防施設】&#10;有形固定資産減価償却率">
          <a:extLst>
            <a:ext uri="{FF2B5EF4-FFF2-40B4-BE49-F238E27FC236}">
              <a16:creationId xmlns:a16="http://schemas.microsoft.com/office/drawing/2014/main" id="{8358DC81-5C87-43CE-9C87-8CFE6FA77ED5}"/>
            </a:ext>
          </a:extLst>
        </xdr:cNvPr>
        <xdr:cNvSpPr txBox="1"/>
      </xdr:nvSpPr>
      <xdr:spPr>
        <a:xfrm>
          <a:off x="11354435" y="13449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95674C5C-4CCF-4321-9B05-B36E2BABBDF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A4A970A5-49B2-4105-99ED-DB6BEB6673AA}"/>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E562422B-F810-47D9-B4F4-606EED5F0F81}"/>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E1916E1-44B0-449E-B09F-85FBB428BEBD}"/>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4C4890EE-6489-4C90-A7A6-672F5E5FC33A}"/>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59D98F74-5AF7-4A1D-9525-FEC8F3FD03D8}"/>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66118139-65DF-4CD3-87D1-9821B426CEE0}"/>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709EA09C-0CEE-4253-8D93-72E4E118DA4C}"/>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88" name="テキスト ボックス 787">
          <a:extLst>
            <a:ext uri="{FF2B5EF4-FFF2-40B4-BE49-F238E27FC236}">
              <a16:creationId xmlns:a16="http://schemas.microsoft.com/office/drawing/2014/main" id="{AC704235-0BE3-4F77-B1B8-AA12550DFC60}"/>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4A8BE77-8908-46B5-A88D-EB7BB2E82CF7}"/>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988D1E21-FA82-4835-B8F3-CB4A44667CC0}"/>
            </a:ext>
          </a:extLst>
        </xdr:cNvPr>
        <xdr:cNvCxnSpPr/>
      </xdr:nvCxnSpPr>
      <xdr:spPr>
        <a:xfrm>
          <a:off x="164592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91" name="テキスト ボックス 790">
          <a:extLst>
            <a:ext uri="{FF2B5EF4-FFF2-40B4-BE49-F238E27FC236}">
              <a16:creationId xmlns:a16="http://schemas.microsoft.com/office/drawing/2014/main" id="{257A75A9-9ED7-4293-95F2-63E4FF27663D}"/>
            </a:ext>
          </a:extLst>
        </xdr:cNvPr>
        <xdr:cNvSpPr txBox="1"/>
      </xdr:nvSpPr>
      <xdr:spPr>
        <a:xfrm>
          <a:off x="160521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BC65123D-0FEB-4703-BFB3-1DD190009F24}"/>
            </a:ext>
          </a:extLst>
        </xdr:cNvPr>
        <xdr:cNvCxnSpPr/>
      </xdr:nvCxnSpPr>
      <xdr:spPr>
        <a:xfrm>
          <a:off x="164592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793" name="テキスト ボックス 792">
          <a:extLst>
            <a:ext uri="{FF2B5EF4-FFF2-40B4-BE49-F238E27FC236}">
              <a16:creationId xmlns:a16="http://schemas.microsoft.com/office/drawing/2014/main" id="{AB0A4A60-4226-4170-98C3-56A3763CD438}"/>
            </a:ext>
          </a:extLst>
        </xdr:cNvPr>
        <xdr:cNvSpPr txBox="1"/>
      </xdr:nvSpPr>
      <xdr:spPr>
        <a:xfrm>
          <a:off x="16052165" y="1354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EA359F40-A69B-48D1-A253-0AB440736A5E}"/>
            </a:ext>
          </a:extLst>
        </xdr:cNvPr>
        <xdr:cNvCxnSpPr/>
      </xdr:nvCxnSpPr>
      <xdr:spPr>
        <a:xfrm>
          <a:off x="164592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95" name="テキスト ボックス 794">
          <a:extLst>
            <a:ext uri="{FF2B5EF4-FFF2-40B4-BE49-F238E27FC236}">
              <a16:creationId xmlns:a16="http://schemas.microsoft.com/office/drawing/2014/main" id="{42AD5970-2528-4E01-8853-398C23E3BB23}"/>
            </a:ext>
          </a:extLst>
        </xdr:cNvPr>
        <xdr:cNvSpPr txBox="1"/>
      </xdr:nvSpPr>
      <xdr:spPr>
        <a:xfrm>
          <a:off x="16052165" y="13180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E3FF5B09-74C3-4A28-8D5A-E2F4A9BFBAB6}"/>
            </a:ext>
          </a:extLst>
        </xdr:cNvPr>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797" name="テキスト ボックス 796">
          <a:extLst>
            <a:ext uri="{FF2B5EF4-FFF2-40B4-BE49-F238E27FC236}">
              <a16:creationId xmlns:a16="http://schemas.microsoft.com/office/drawing/2014/main" id="{7BB4F821-7F49-4615-9A18-A56DB2A0E0E4}"/>
            </a:ext>
          </a:extLst>
        </xdr:cNvPr>
        <xdr:cNvSpPr txBox="1"/>
      </xdr:nvSpPr>
      <xdr:spPr>
        <a:xfrm>
          <a:off x="16052165" y="12818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ACAE179E-C542-4788-9933-EFDFBF28C8B6}"/>
            </a:ext>
          </a:extLst>
        </xdr:cNvPr>
        <xdr:cNvCxnSpPr/>
      </xdr:nvCxnSpPr>
      <xdr:spPr>
        <a:xfrm>
          <a:off x="164592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799" name="テキスト ボックス 798">
          <a:extLst>
            <a:ext uri="{FF2B5EF4-FFF2-40B4-BE49-F238E27FC236}">
              <a16:creationId xmlns:a16="http://schemas.microsoft.com/office/drawing/2014/main" id="{B8EC67ED-E700-47B9-9026-9834962F7B52}"/>
            </a:ext>
          </a:extLst>
        </xdr:cNvPr>
        <xdr:cNvSpPr txBox="1"/>
      </xdr:nvSpPr>
      <xdr:spPr>
        <a:xfrm>
          <a:off x="16052165" y="1246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835F2410-C71B-41AA-B5E2-D946CC4F8665}"/>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1" name="テキスト ボックス 800">
          <a:extLst>
            <a:ext uri="{FF2B5EF4-FFF2-40B4-BE49-F238E27FC236}">
              <a16:creationId xmlns:a16="http://schemas.microsoft.com/office/drawing/2014/main" id="{201B99AD-2FE0-4D28-A3F5-950689F7BF2E}"/>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F5592586-FADA-4BD4-A9A5-A8B480432FBE}"/>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82</xdr:row>
      <xdr:rowOff>76200</xdr:rowOff>
    </xdr:from>
    <xdr:to>
      <xdr:col>116</xdr:col>
      <xdr:colOff>62865</xdr:colOff>
      <xdr:row>86</xdr:row>
      <xdr:rowOff>97790</xdr:rowOff>
    </xdr:to>
    <xdr:cxnSp macro="">
      <xdr:nvCxnSpPr>
        <xdr:cNvPr id="803" name="直線コネクタ 802">
          <a:extLst>
            <a:ext uri="{FF2B5EF4-FFF2-40B4-BE49-F238E27FC236}">
              <a16:creationId xmlns:a16="http://schemas.microsoft.com/office/drawing/2014/main" id="{73BE2F76-3B7E-4BC3-B576-456D4FF00F42}"/>
            </a:ext>
          </a:extLst>
        </xdr:cNvPr>
        <xdr:cNvCxnSpPr/>
      </xdr:nvCxnSpPr>
      <xdr:spPr>
        <a:xfrm flipV="1">
          <a:off x="19954240" y="13354050"/>
          <a:ext cx="0" cy="669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101600</xdr:rowOff>
    </xdr:from>
    <xdr:ext cx="469900" cy="259080"/>
    <xdr:sp macro="" textlink="">
      <xdr:nvSpPr>
        <xdr:cNvPr id="804" name="【消防施設】&#10;一人当たり面積最小値テキスト">
          <a:extLst>
            <a:ext uri="{FF2B5EF4-FFF2-40B4-BE49-F238E27FC236}">
              <a16:creationId xmlns:a16="http://schemas.microsoft.com/office/drawing/2014/main" id="{4E031873-AB20-4789-A007-A00C64279D31}"/>
            </a:ext>
          </a:extLst>
        </xdr:cNvPr>
        <xdr:cNvSpPr txBox="1"/>
      </xdr:nvSpPr>
      <xdr:spPr>
        <a:xfrm>
          <a:off x="19992975" y="14030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97790</xdr:rowOff>
    </xdr:from>
    <xdr:to>
      <xdr:col>116</xdr:col>
      <xdr:colOff>152400</xdr:colOff>
      <xdr:row>86</xdr:row>
      <xdr:rowOff>97790</xdr:rowOff>
    </xdr:to>
    <xdr:cxnSp macro="">
      <xdr:nvCxnSpPr>
        <xdr:cNvPr id="805" name="直線コネクタ 804">
          <a:extLst>
            <a:ext uri="{FF2B5EF4-FFF2-40B4-BE49-F238E27FC236}">
              <a16:creationId xmlns:a16="http://schemas.microsoft.com/office/drawing/2014/main" id="{2893021E-3925-44D7-AF50-E1BE1F593C5B}"/>
            </a:ext>
          </a:extLst>
        </xdr:cNvPr>
        <xdr:cNvCxnSpPr/>
      </xdr:nvCxnSpPr>
      <xdr:spPr>
        <a:xfrm>
          <a:off x="19878675" y="14023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22860</xdr:rowOff>
    </xdr:from>
    <xdr:ext cx="469900" cy="259080"/>
    <xdr:sp macro="" textlink="">
      <xdr:nvSpPr>
        <xdr:cNvPr id="806" name="【消防施設】&#10;一人当たり面積最大値テキスト">
          <a:extLst>
            <a:ext uri="{FF2B5EF4-FFF2-40B4-BE49-F238E27FC236}">
              <a16:creationId xmlns:a16="http://schemas.microsoft.com/office/drawing/2014/main" id="{DCE0F418-5604-41D1-8C80-A10E951F06F8}"/>
            </a:ext>
          </a:extLst>
        </xdr:cNvPr>
        <xdr:cNvSpPr txBox="1"/>
      </xdr:nvSpPr>
      <xdr:spPr>
        <a:xfrm>
          <a:off x="19992975" y="13141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05E44DDD-DED6-482F-8874-7B8B4B569C0D}"/>
            </a:ext>
          </a:extLst>
        </xdr:cNvPr>
        <xdr:cNvCxnSpPr/>
      </xdr:nvCxnSpPr>
      <xdr:spPr>
        <a:xfrm>
          <a:off x="19878675" y="13354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134620</xdr:rowOff>
    </xdr:from>
    <xdr:ext cx="469900" cy="258445"/>
    <xdr:sp macro="" textlink="">
      <xdr:nvSpPr>
        <xdr:cNvPr id="808" name="【消防施設】&#10;一人当たり面積平均値テキスト">
          <a:extLst>
            <a:ext uri="{FF2B5EF4-FFF2-40B4-BE49-F238E27FC236}">
              <a16:creationId xmlns:a16="http://schemas.microsoft.com/office/drawing/2014/main" id="{87DCB16B-A1C6-4988-B0EC-BE4696D1CE97}"/>
            </a:ext>
          </a:extLst>
        </xdr:cNvPr>
        <xdr:cNvSpPr txBox="1"/>
      </xdr:nvSpPr>
      <xdr:spPr>
        <a:xfrm>
          <a:off x="19992975" y="137363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111760</xdr:rowOff>
    </xdr:from>
    <xdr:to>
      <xdr:col>116</xdr:col>
      <xdr:colOff>114300</xdr:colOff>
      <xdr:row>86</xdr:row>
      <xdr:rowOff>41910</xdr:rowOff>
    </xdr:to>
    <xdr:sp macro="" textlink="">
      <xdr:nvSpPr>
        <xdr:cNvPr id="809" name="フローチャート: 判断 808">
          <a:extLst>
            <a:ext uri="{FF2B5EF4-FFF2-40B4-BE49-F238E27FC236}">
              <a16:creationId xmlns:a16="http://schemas.microsoft.com/office/drawing/2014/main" id="{10BC5CE9-5F39-42E1-A35A-CA5E1F5F0FAD}"/>
            </a:ext>
          </a:extLst>
        </xdr:cNvPr>
        <xdr:cNvSpPr/>
      </xdr:nvSpPr>
      <xdr:spPr>
        <a:xfrm>
          <a:off x="19897725" y="13875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F11A5A75-FA09-403C-8B16-C53ABC1BBD18}"/>
            </a:ext>
          </a:extLst>
        </xdr:cNvPr>
        <xdr:cNvSpPr/>
      </xdr:nvSpPr>
      <xdr:spPr>
        <a:xfrm>
          <a:off x="19154775" y="13876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146685</xdr:rowOff>
    </xdr:from>
    <xdr:to>
      <xdr:col>107</xdr:col>
      <xdr:colOff>101600</xdr:colOff>
      <xdr:row>78</xdr:row>
      <xdr:rowOff>76835</xdr:rowOff>
    </xdr:to>
    <xdr:sp macro="" textlink="">
      <xdr:nvSpPr>
        <xdr:cNvPr id="811" name="フローチャート: 判断 810">
          <a:extLst>
            <a:ext uri="{FF2B5EF4-FFF2-40B4-BE49-F238E27FC236}">
              <a16:creationId xmlns:a16="http://schemas.microsoft.com/office/drawing/2014/main" id="{C37672C3-6C66-4C61-965F-C5927E321842}"/>
            </a:ext>
          </a:extLst>
        </xdr:cNvPr>
        <xdr:cNvSpPr/>
      </xdr:nvSpPr>
      <xdr:spPr>
        <a:xfrm>
          <a:off x="18345150" y="12611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132080</xdr:rowOff>
    </xdr:from>
    <xdr:to>
      <xdr:col>102</xdr:col>
      <xdr:colOff>165100</xdr:colOff>
      <xdr:row>86</xdr:row>
      <xdr:rowOff>61595</xdr:rowOff>
    </xdr:to>
    <xdr:sp macro="" textlink="">
      <xdr:nvSpPr>
        <xdr:cNvPr id="812" name="フローチャート: 判断 811">
          <a:extLst>
            <a:ext uri="{FF2B5EF4-FFF2-40B4-BE49-F238E27FC236}">
              <a16:creationId xmlns:a16="http://schemas.microsoft.com/office/drawing/2014/main" id="{0E7C4958-ACF0-49EC-AD84-4246DAFFE7C5}"/>
            </a:ext>
          </a:extLst>
        </xdr:cNvPr>
        <xdr:cNvSpPr/>
      </xdr:nvSpPr>
      <xdr:spPr>
        <a:xfrm>
          <a:off x="17554575" y="1389570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132715</xdr:rowOff>
    </xdr:from>
    <xdr:to>
      <xdr:col>98</xdr:col>
      <xdr:colOff>38100</xdr:colOff>
      <xdr:row>86</xdr:row>
      <xdr:rowOff>63500</xdr:rowOff>
    </xdr:to>
    <xdr:sp macro="" textlink="">
      <xdr:nvSpPr>
        <xdr:cNvPr id="813" name="フローチャート: 判断 812">
          <a:extLst>
            <a:ext uri="{FF2B5EF4-FFF2-40B4-BE49-F238E27FC236}">
              <a16:creationId xmlns:a16="http://schemas.microsoft.com/office/drawing/2014/main" id="{417ACF54-DC9B-4637-81A2-43D0E198B451}"/>
            </a:ext>
          </a:extLst>
        </xdr:cNvPr>
        <xdr:cNvSpPr/>
      </xdr:nvSpPr>
      <xdr:spPr>
        <a:xfrm>
          <a:off x="16754475" y="1389634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4" name="テキスト ボックス 813">
          <a:extLst>
            <a:ext uri="{FF2B5EF4-FFF2-40B4-BE49-F238E27FC236}">
              <a16:creationId xmlns:a16="http://schemas.microsoft.com/office/drawing/2014/main" id="{91571BF9-3F7E-43A8-BBF3-7CC2848C0BF9}"/>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5" name="テキスト ボックス 814">
          <a:extLst>
            <a:ext uri="{FF2B5EF4-FFF2-40B4-BE49-F238E27FC236}">
              <a16:creationId xmlns:a16="http://schemas.microsoft.com/office/drawing/2014/main" id="{4C14E253-CE8F-4A16-98C2-39D0ECC27A8A}"/>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6" name="テキスト ボックス 815">
          <a:extLst>
            <a:ext uri="{FF2B5EF4-FFF2-40B4-BE49-F238E27FC236}">
              <a16:creationId xmlns:a16="http://schemas.microsoft.com/office/drawing/2014/main" id="{A3DE008B-8993-43FF-8EB4-092A80CCC8C6}"/>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1D61A726-2455-4341-BA96-1F389712A468}"/>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41323A39-8176-45F8-9ADE-3D66BC03A2B2}"/>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819" name="楕円 818">
          <a:extLst>
            <a:ext uri="{FF2B5EF4-FFF2-40B4-BE49-F238E27FC236}">
              <a16:creationId xmlns:a16="http://schemas.microsoft.com/office/drawing/2014/main" id="{3D49EEEE-9EFE-4FC6-9BBE-652D2CBDCF69}"/>
            </a:ext>
          </a:extLst>
        </xdr:cNvPr>
        <xdr:cNvSpPr/>
      </xdr:nvSpPr>
      <xdr:spPr>
        <a:xfrm>
          <a:off x="19897725" y="13907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90170</xdr:rowOff>
    </xdr:from>
    <xdr:ext cx="469900" cy="259080"/>
    <xdr:sp macro="" textlink="">
      <xdr:nvSpPr>
        <xdr:cNvPr id="820" name="【消防施設】&#10;一人当たり面積該当値テキスト">
          <a:extLst>
            <a:ext uri="{FF2B5EF4-FFF2-40B4-BE49-F238E27FC236}">
              <a16:creationId xmlns:a16="http://schemas.microsoft.com/office/drawing/2014/main" id="{094FFC57-0917-4EE9-8429-E6C6FFD325AD}"/>
            </a:ext>
          </a:extLst>
        </xdr:cNvPr>
        <xdr:cNvSpPr txBox="1"/>
      </xdr:nvSpPr>
      <xdr:spPr>
        <a:xfrm>
          <a:off x="19992975" y="13850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148590</xdr:rowOff>
    </xdr:from>
    <xdr:to>
      <xdr:col>112</xdr:col>
      <xdr:colOff>38100</xdr:colOff>
      <xdr:row>86</xdr:row>
      <xdr:rowOff>78740</xdr:rowOff>
    </xdr:to>
    <xdr:sp macro="" textlink="">
      <xdr:nvSpPr>
        <xdr:cNvPr id="821" name="楕円 820">
          <a:extLst>
            <a:ext uri="{FF2B5EF4-FFF2-40B4-BE49-F238E27FC236}">
              <a16:creationId xmlns:a16="http://schemas.microsoft.com/office/drawing/2014/main" id="{D8A7F0C6-31AE-4B0E-BFDD-635DFB6D9970}"/>
            </a:ext>
          </a:extLst>
        </xdr:cNvPr>
        <xdr:cNvSpPr/>
      </xdr:nvSpPr>
      <xdr:spPr>
        <a:xfrm>
          <a:off x="19154775" y="139090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27940</xdr:rowOff>
    </xdr:to>
    <xdr:cxnSp macro="">
      <xdr:nvCxnSpPr>
        <xdr:cNvPr id="822" name="直線コネクタ 821">
          <a:extLst>
            <a:ext uri="{FF2B5EF4-FFF2-40B4-BE49-F238E27FC236}">
              <a16:creationId xmlns:a16="http://schemas.microsoft.com/office/drawing/2014/main" id="{BE802580-85D6-497E-8966-EE953A488928}"/>
            </a:ext>
          </a:extLst>
        </xdr:cNvPr>
        <xdr:cNvCxnSpPr/>
      </xdr:nvCxnSpPr>
      <xdr:spPr>
        <a:xfrm flipV="1">
          <a:off x="19202400" y="13955395"/>
          <a:ext cx="7524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151765</xdr:rowOff>
    </xdr:from>
    <xdr:to>
      <xdr:col>107</xdr:col>
      <xdr:colOff>101600</xdr:colOff>
      <xdr:row>86</xdr:row>
      <xdr:rowOff>81915</xdr:rowOff>
    </xdr:to>
    <xdr:sp macro="" textlink="">
      <xdr:nvSpPr>
        <xdr:cNvPr id="823" name="楕円 822">
          <a:extLst>
            <a:ext uri="{FF2B5EF4-FFF2-40B4-BE49-F238E27FC236}">
              <a16:creationId xmlns:a16="http://schemas.microsoft.com/office/drawing/2014/main" id="{7A989EF5-C10D-4308-AFD4-6D946530E5EC}"/>
            </a:ext>
          </a:extLst>
        </xdr:cNvPr>
        <xdr:cNvSpPr/>
      </xdr:nvSpPr>
      <xdr:spPr>
        <a:xfrm>
          <a:off x="18345150" y="13915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27940</xdr:rowOff>
    </xdr:from>
    <xdr:to>
      <xdr:col>111</xdr:col>
      <xdr:colOff>177800</xdr:colOff>
      <xdr:row>86</xdr:row>
      <xdr:rowOff>31115</xdr:rowOff>
    </xdr:to>
    <xdr:cxnSp macro="">
      <xdr:nvCxnSpPr>
        <xdr:cNvPr id="824" name="直線コネクタ 823">
          <a:extLst>
            <a:ext uri="{FF2B5EF4-FFF2-40B4-BE49-F238E27FC236}">
              <a16:creationId xmlns:a16="http://schemas.microsoft.com/office/drawing/2014/main" id="{B89A9CA1-161D-407A-9E69-0609EB95AEA7}"/>
            </a:ext>
          </a:extLst>
        </xdr:cNvPr>
        <xdr:cNvCxnSpPr/>
      </xdr:nvCxnSpPr>
      <xdr:spPr>
        <a:xfrm flipV="1">
          <a:off x="18392775" y="139566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153670</xdr:rowOff>
    </xdr:from>
    <xdr:to>
      <xdr:col>102</xdr:col>
      <xdr:colOff>165100</xdr:colOff>
      <xdr:row>86</xdr:row>
      <xdr:rowOff>83820</xdr:rowOff>
    </xdr:to>
    <xdr:sp macro="" textlink="">
      <xdr:nvSpPr>
        <xdr:cNvPr id="825" name="楕円 824">
          <a:extLst>
            <a:ext uri="{FF2B5EF4-FFF2-40B4-BE49-F238E27FC236}">
              <a16:creationId xmlns:a16="http://schemas.microsoft.com/office/drawing/2014/main" id="{59EEF8F3-EB4C-4830-B99C-75DCC8F44414}"/>
            </a:ext>
          </a:extLst>
        </xdr:cNvPr>
        <xdr:cNvSpPr/>
      </xdr:nvSpPr>
      <xdr:spPr>
        <a:xfrm>
          <a:off x="17554575" y="13917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31115</xdr:rowOff>
    </xdr:from>
    <xdr:to>
      <xdr:col>107</xdr:col>
      <xdr:colOff>50800</xdr:colOff>
      <xdr:row>86</xdr:row>
      <xdr:rowOff>33020</xdr:rowOff>
    </xdr:to>
    <xdr:cxnSp macro="">
      <xdr:nvCxnSpPr>
        <xdr:cNvPr id="826" name="直線コネクタ 825">
          <a:extLst>
            <a:ext uri="{FF2B5EF4-FFF2-40B4-BE49-F238E27FC236}">
              <a16:creationId xmlns:a16="http://schemas.microsoft.com/office/drawing/2014/main" id="{AA715100-AB28-403D-A608-5443245043C8}"/>
            </a:ext>
          </a:extLst>
        </xdr:cNvPr>
        <xdr:cNvCxnSpPr/>
      </xdr:nvCxnSpPr>
      <xdr:spPr>
        <a:xfrm flipV="1">
          <a:off x="17602200" y="1395349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154940</xdr:rowOff>
    </xdr:from>
    <xdr:to>
      <xdr:col>98</xdr:col>
      <xdr:colOff>38100</xdr:colOff>
      <xdr:row>86</xdr:row>
      <xdr:rowOff>85090</xdr:rowOff>
    </xdr:to>
    <xdr:sp macro="" textlink="">
      <xdr:nvSpPr>
        <xdr:cNvPr id="827" name="楕円 826">
          <a:extLst>
            <a:ext uri="{FF2B5EF4-FFF2-40B4-BE49-F238E27FC236}">
              <a16:creationId xmlns:a16="http://schemas.microsoft.com/office/drawing/2014/main" id="{D89A52DB-2023-4207-8749-E0D499CDE923}"/>
            </a:ext>
          </a:extLst>
        </xdr:cNvPr>
        <xdr:cNvSpPr/>
      </xdr:nvSpPr>
      <xdr:spPr>
        <a:xfrm>
          <a:off x="16754475" y="13918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33020</xdr:rowOff>
    </xdr:from>
    <xdr:to>
      <xdr:col>102</xdr:col>
      <xdr:colOff>114300</xdr:colOff>
      <xdr:row>86</xdr:row>
      <xdr:rowOff>34290</xdr:rowOff>
    </xdr:to>
    <xdr:cxnSp macro="">
      <xdr:nvCxnSpPr>
        <xdr:cNvPr id="828" name="直線コネクタ 827">
          <a:extLst>
            <a:ext uri="{FF2B5EF4-FFF2-40B4-BE49-F238E27FC236}">
              <a16:creationId xmlns:a16="http://schemas.microsoft.com/office/drawing/2014/main" id="{171FB186-198C-4A49-90D6-F8D0B217FC1B}"/>
            </a:ext>
          </a:extLst>
        </xdr:cNvPr>
        <xdr:cNvCxnSpPr/>
      </xdr:nvCxnSpPr>
      <xdr:spPr>
        <a:xfrm flipV="1">
          <a:off x="16802100" y="1395539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59690</xdr:rowOff>
    </xdr:from>
    <xdr:ext cx="469900" cy="259080"/>
    <xdr:sp macro="" textlink="">
      <xdr:nvSpPr>
        <xdr:cNvPr id="829" name="n_1aveValue【消防施設】&#10;一人当たり面積">
          <a:extLst>
            <a:ext uri="{FF2B5EF4-FFF2-40B4-BE49-F238E27FC236}">
              <a16:creationId xmlns:a16="http://schemas.microsoft.com/office/drawing/2014/main" id="{D233C01E-FE58-4B2B-B15E-6BF1EBBAEE01}"/>
            </a:ext>
          </a:extLst>
        </xdr:cNvPr>
        <xdr:cNvSpPr txBox="1"/>
      </xdr:nvSpPr>
      <xdr:spPr>
        <a:xfrm>
          <a:off x="18983325" y="13661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76</xdr:row>
      <xdr:rowOff>93345</xdr:rowOff>
    </xdr:from>
    <xdr:ext cx="469265" cy="259080"/>
    <xdr:sp macro="" textlink="">
      <xdr:nvSpPr>
        <xdr:cNvPr id="830" name="n_2aveValue【消防施設】&#10;一人当たり面積">
          <a:extLst>
            <a:ext uri="{FF2B5EF4-FFF2-40B4-BE49-F238E27FC236}">
              <a16:creationId xmlns:a16="http://schemas.microsoft.com/office/drawing/2014/main" id="{205794AC-84CF-4A47-9CDB-21E33E5FBC4E}"/>
            </a:ext>
          </a:extLst>
        </xdr:cNvPr>
        <xdr:cNvSpPr txBox="1"/>
      </xdr:nvSpPr>
      <xdr:spPr>
        <a:xfrm>
          <a:off x="18183225" y="12399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78105</xdr:rowOff>
    </xdr:from>
    <xdr:ext cx="469265" cy="258445"/>
    <xdr:sp macro="" textlink="">
      <xdr:nvSpPr>
        <xdr:cNvPr id="831" name="n_3aveValue【消防施設】&#10;一人当たり面積">
          <a:extLst>
            <a:ext uri="{FF2B5EF4-FFF2-40B4-BE49-F238E27FC236}">
              <a16:creationId xmlns:a16="http://schemas.microsoft.com/office/drawing/2014/main" id="{C3E64EB0-ED1D-4324-A1E3-7A94BE3B985C}"/>
            </a:ext>
          </a:extLst>
        </xdr:cNvPr>
        <xdr:cNvSpPr txBox="1"/>
      </xdr:nvSpPr>
      <xdr:spPr>
        <a:xfrm>
          <a:off x="17383125" y="13679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79375</xdr:rowOff>
    </xdr:from>
    <xdr:ext cx="469265" cy="258445"/>
    <xdr:sp macro="" textlink="">
      <xdr:nvSpPr>
        <xdr:cNvPr id="832" name="n_4aveValue【消防施設】&#10;一人当たり面積">
          <a:extLst>
            <a:ext uri="{FF2B5EF4-FFF2-40B4-BE49-F238E27FC236}">
              <a16:creationId xmlns:a16="http://schemas.microsoft.com/office/drawing/2014/main" id="{DAE4DBE1-15AF-49A1-90B6-0924360951CB}"/>
            </a:ext>
          </a:extLst>
        </xdr:cNvPr>
        <xdr:cNvSpPr txBox="1"/>
      </xdr:nvSpPr>
      <xdr:spPr>
        <a:xfrm>
          <a:off x="16592550" y="1368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69850</xdr:rowOff>
    </xdr:from>
    <xdr:ext cx="469900" cy="259080"/>
    <xdr:sp macro="" textlink="">
      <xdr:nvSpPr>
        <xdr:cNvPr id="833" name="n_1mainValue【消防施設】&#10;一人当たり面積">
          <a:extLst>
            <a:ext uri="{FF2B5EF4-FFF2-40B4-BE49-F238E27FC236}">
              <a16:creationId xmlns:a16="http://schemas.microsoft.com/office/drawing/2014/main" id="{7D294422-4F09-4881-8D00-C963D857F1B6}"/>
            </a:ext>
          </a:extLst>
        </xdr:cNvPr>
        <xdr:cNvSpPr txBox="1"/>
      </xdr:nvSpPr>
      <xdr:spPr>
        <a:xfrm>
          <a:off x="18983325" y="13992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73025</xdr:rowOff>
    </xdr:from>
    <xdr:ext cx="469265" cy="259080"/>
    <xdr:sp macro="" textlink="">
      <xdr:nvSpPr>
        <xdr:cNvPr id="834" name="n_2mainValue【消防施設】&#10;一人当たり面積">
          <a:extLst>
            <a:ext uri="{FF2B5EF4-FFF2-40B4-BE49-F238E27FC236}">
              <a16:creationId xmlns:a16="http://schemas.microsoft.com/office/drawing/2014/main" id="{1490A306-D7A1-41CB-9E37-0E1C9900FEA0}"/>
            </a:ext>
          </a:extLst>
        </xdr:cNvPr>
        <xdr:cNvSpPr txBox="1"/>
      </xdr:nvSpPr>
      <xdr:spPr>
        <a:xfrm>
          <a:off x="18183225" y="13998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74930</xdr:rowOff>
    </xdr:from>
    <xdr:ext cx="469265" cy="258445"/>
    <xdr:sp macro="" textlink="">
      <xdr:nvSpPr>
        <xdr:cNvPr id="835" name="n_3mainValue【消防施設】&#10;一人当たり面積">
          <a:extLst>
            <a:ext uri="{FF2B5EF4-FFF2-40B4-BE49-F238E27FC236}">
              <a16:creationId xmlns:a16="http://schemas.microsoft.com/office/drawing/2014/main" id="{1BFB1A0C-72D0-42EE-A1F3-5D220007C8B2}"/>
            </a:ext>
          </a:extLst>
        </xdr:cNvPr>
        <xdr:cNvSpPr txBox="1"/>
      </xdr:nvSpPr>
      <xdr:spPr>
        <a:xfrm>
          <a:off x="17383125" y="14000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76200</xdr:rowOff>
    </xdr:from>
    <xdr:ext cx="469265" cy="258445"/>
    <xdr:sp macro="" textlink="">
      <xdr:nvSpPr>
        <xdr:cNvPr id="836" name="n_4mainValue【消防施設】&#10;一人当たり面積">
          <a:extLst>
            <a:ext uri="{FF2B5EF4-FFF2-40B4-BE49-F238E27FC236}">
              <a16:creationId xmlns:a16="http://schemas.microsoft.com/office/drawing/2014/main" id="{079ED1D0-4439-470A-9B3C-30FCE5CE5E91}"/>
            </a:ext>
          </a:extLst>
        </xdr:cNvPr>
        <xdr:cNvSpPr txBox="1"/>
      </xdr:nvSpPr>
      <xdr:spPr>
        <a:xfrm>
          <a:off x="16592550" y="14001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CFD9A6FE-B4BD-448E-AD46-78FA9CE75FA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84C072DF-4105-4E68-8E6B-98B7A2C6F10D}"/>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647BFEC9-647E-4D6E-B1FF-7A05D36F4E58}"/>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21166752-E3B6-4222-BA88-669AA4936CA5}"/>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548B229C-5099-4ED6-8FF5-F062884E00D3}"/>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56D9355A-BEEF-488B-8F91-44D85FD939AB}"/>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AF353D5C-598C-43AD-AE14-8BE1BDFA5729}"/>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8A209CB3-90A8-4207-82C1-98284668F8AF}"/>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5" name="テキスト ボックス 844">
          <a:extLst>
            <a:ext uri="{FF2B5EF4-FFF2-40B4-BE49-F238E27FC236}">
              <a16:creationId xmlns:a16="http://schemas.microsoft.com/office/drawing/2014/main" id="{31AE47DF-47D5-4EC5-AA52-DDC2C65C99F4}"/>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7D70870-40C0-4F75-BF9A-0CA49605B38F}"/>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47" name="テキスト ボックス 846">
          <a:extLst>
            <a:ext uri="{FF2B5EF4-FFF2-40B4-BE49-F238E27FC236}">
              <a16:creationId xmlns:a16="http://schemas.microsoft.com/office/drawing/2014/main" id="{0750FD90-27EA-4BAD-8375-2BC958FE315A}"/>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8" name="直線コネクタ 847">
          <a:extLst>
            <a:ext uri="{FF2B5EF4-FFF2-40B4-BE49-F238E27FC236}">
              <a16:creationId xmlns:a16="http://schemas.microsoft.com/office/drawing/2014/main" id="{F48FF437-5549-4D2F-9869-FE6BB2C2537C}"/>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49" name="テキスト ボックス 848">
          <a:extLst>
            <a:ext uri="{FF2B5EF4-FFF2-40B4-BE49-F238E27FC236}">
              <a16:creationId xmlns:a16="http://schemas.microsoft.com/office/drawing/2014/main" id="{651A7449-F204-47CA-A571-F0DB0B3204F7}"/>
            </a:ext>
          </a:extLst>
        </xdr:cNvPr>
        <xdr:cNvSpPr txBox="1"/>
      </xdr:nvSpPr>
      <xdr:spPr>
        <a:xfrm>
          <a:off x="107943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0" name="直線コネクタ 849">
          <a:extLst>
            <a:ext uri="{FF2B5EF4-FFF2-40B4-BE49-F238E27FC236}">
              <a16:creationId xmlns:a16="http://schemas.microsoft.com/office/drawing/2014/main" id="{B4586FC8-FAEE-4A0D-99BF-1010B7FEF7C4}"/>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1" name="テキスト ボックス 850">
          <a:extLst>
            <a:ext uri="{FF2B5EF4-FFF2-40B4-BE49-F238E27FC236}">
              <a16:creationId xmlns:a16="http://schemas.microsoft.com/office/drawing/2014/main" id="{FA45B70B-9BBC-48EF-85DC-121E43B4891B}"/>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2" name="直線コネクタ 851">
          <a:extLst>
            <a:ext uri="{FF2B5EF4-FFF2-40B4-BE49-F238E27FC236}">
              <a16:creationId xmlns:a16="http://schemas.microsoft.com/office/drawing/2014/main" id="{7550F0BB-918C-4FF6-A199-35D21EE365BF}"/>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53" name="テキスト ボックス 852">
          <a:extLst>
            <a:ext uri="{FF2B5EF4-FFF2-40B4-BE49-F238E27FC236}">
              <a16:creationId xmlns:a16="http://schemas.microsoft.com/office/drawing/2014/main" id="{086ED936-1269-47B3-92D7-3E65D4AF5F42}"/>
            </a:ext>
          </a:extLst>
        </xdr:cNvPr>
        <xdr:cNvSpPr txBox="1"/>
      </xdr:nvSpPr>
      <xdr:spPr>
        <a:xfrm>
          <a:off x="10845800"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4" name="直線コネクタ 853">
          <a:extLst>
            <a:ext uri="{FF2B5EF4-FFF2-40B4-BE49-F238E27FC236}">
              <a16:creationId xmlns:a16="http://schemas.microsoft.com/office/drawing/2014/main" id="{AAC015DA-8446-4C60-BB40-22A3EA1ADA23}"/>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5" name="テキスト ボックス 854">
          <a:extLst>
            <a:ext uri="{FF2B5EF4-FFF2-40B4-BE49-F238E27FC236}">
              <a16:creationId xmlns:a16="http://schemas.microsoft.com/office/drawing/2014/main" id="{1775F74D-38D5-4AFF-BF09-38A07CD55D5A}"/>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6" name="直線コネクタ 855">
          <a:extLst>
            <a:ext uri="{FF2B5EF4-FFF2-40B4-BE49-F238E27FC236}">
              <a16:creationId xmlns:a16="http://schemas.microsoft.com/office/drawing/2014/main" id="{EFF2867C-B705-4363-94FC-C1ABCB24C63C}"/>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7" name="テキスト ボックス 856">
          <a:extLst>
            <a:ext uri="{FF2B5EF4-FFF2-40B4-BE49-F238E27FC236}">
              <a16:creationId xmlns:a16="http://schemas.microsoft.com/office/drawing/2014/main" id="{A4DFF065-9467-47E0-B9FE-03FD9DE650A4}"/>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8" name="直線コネクタ 857">
          <a:extLst>
            <a:ext uri="{FF2B5EF4-FFF2-40B4-BE49-F238E27FC236}">
              <a16:creationId xmlns:a16="http://schemas.microsoft.com/office/drawing/2014/main" id="{CE929627-1E5E-473E-96FC-51B9FAC59224}"/>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59" name="テキスト ボックス 858">
          <a:extLst>
            <a:ext uri="{FF2B5EF4-FFF2-40B4-BE49-F238E27FC236}">
              <a16:creationId xmlns:a16="http://schemas.microsoft.com/office/drawing/2014/main" id="{EA6C15BD-080A-4C66-9E6C-1D076DA2B872}"/>
            </a:ext>
          </a:extLst>
        </xdr:cNvPr>
        <xdr:cNvSpPr txBox="1"/>
      </xdr:nvSpPr>
      <xdr:spPr>
        <a:xfrm>
          <a:off x="109035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7994A47B-C2E6-43CE-9C43-670BE58F5FF1}"/>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63BFBFEC-5C3C-4F78-BFB6-62D3827DF2CA}"/>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58420</xdr:rowOff>
    </xdr:from>
    <xdr:to>
      <xdr:col>85</xdr:col>
      <xdr:colOff>126365</xdr:colOff>
      <xdr:row>109</xdr:row>
      <xdr:rowOff>35560</xdr:rowOff>
    </xdr:to>
    <xdr:cxnSp macro="">
      <xdr:nvCxnSpPr>
        <xdr:cNvPr id="862" name="直線コネクタ 861">
          <a:extLst>
            <a:ext uri="{FF2B5EF4-FFF2-40B4-BE49-F238E27FC236}">
              <a16:creationId xmlns:a16="http://schemas.microsoft.com/office/drawing/2014/main" id="{42DC6F1B-A04A-4E22-87C5-2102519E62F0}"/>
            </a:ext>
          </a:extLst>
        </xdr:cNvPr>
        <xdr:cNvCxnSpPr/>
      </xdr:nvCxnSpPr>
      <xdr:spPr>
        <a:xfrm flipV="1">
          <a:off x="14696440" y="1625092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3" name="【庁舎】&#10;有形固定資産減価償却率最小値テキスト">
          <a:extLst>
            <a:ext uri="{FF2B5EF4-FFF2-40B4-BE49-F238E27FC236}">
              <a16:creationId xmlns:a16="http://schemas.microsoft.com/office/drawing/2014/main" id="{5331FE17-C06C-4EA7-98C0-609F2C7C39A7}"/>
            </a:ext>
          </a:extLst>
        </xdr:cNvPr>
        <xdr:cNvSpPr txBox="1"/>
      </xdr:nvSpPr>
      <xdr:spPr>
        <a:xfrm>
          <a:off x="147351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4" name="直線コネクタ 863">
          <a:extLst>
            <a:ext uri="{FF2B5EF4-FFF2-40B4-BE49-F238E27FC236}">
              <a16:creationId xmlns:a16="http://schemas.microsoft.com/office/drawing/2014/main" id="{80A01824-0C3C-4F9C-BB79-5000CD4CB1A5}"/>
            </a:ext>
          </a:extLst>
        </xdr:cNvPr>
        <xdr:cNvCxnSpPr/>
      </xdr:nvCxnSpPr>
      <xdr:spPr>
        <a:xfrm>
          <a:off x="14611350"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5080</xdr:rowOff>
    </xdr:from>
    <xdr:ext cx="340360" cy="259080"/>
    <xdr:sp macro="" textlink="">
      <xdr:nvSpPr>
        <xdr:cNvPr id="865" name="【庁舎】&#10;有形固定資産減価償却率最大値テキスト">
          <a:extLst>
            <a:ext uri="{FF2B5EF4-FFF2-40B4-BE49-F238E27FC236}">
              <a16:creationId xmlns:a16="http://schemas.microsoft.com/office/drawing/2014/main" id="{20578BDA-69CF-4616-9B60-189DE42CF679}"/>
            </a:ext>
          </a:extLst>
        </xdr:cNvPr>
        <xdr:cNvSpPr txBox="1"/>
      </xdr:nvSpPr>
      <xdr:spPr>
        <a:xfrm>
          <a:off x="14735175" y="16038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58420</xdr:rowOff>
    </xdr:from>
    <xdr:to>
      <xdr:col>86</xdr:col>
      <xdr:colOff>25400</xdr:colOff>
      <xdr:row>100</xdr:row>
      <xdr:rowOff>58420</xdr:rowOff>
    </xdr:to>
    <xdr:cxnSp macro="">
      <xdr:nvCxnSpPr>
        <xdr:cNvPr id="866" name="直線コネクタ 865">
          <a:extLst>
            <a:ext uri="{FF2B5EF4-FFF2-40B4-BE49-F238E27FC236}">
              <a16:creationId xmlns:a16="http://schemas.microsoft.com/office/drawing/2014/main" id="{2901DA16-3F3E-4854-9DCA-576D761D67FF}"/>
            </a:ext>
          </a:extLst>
        </xdr:cNvPr>
        <xdr:cNvCxnSpPr/>
      </xdr:nvCxnSpPr>
      <xdr:spPr>
        <a:xfrm>
          <a:off x="14611350" y="16250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43180</xdr:rowOff>
    </xdr:from>
    <xdr:ext cx="405130" cy="258445"/>
    <xdr:sp macro="" textlink="">
      <xdr:nvSpPr>
        <xdr:cNvPr id="867" name="【庁舎】&#10;有形固定資産減価償却率平均値テキスト">
          <a:extLst>
            <a:ext uri="{FF2B5EF4-FFF2-40B4-BE49-F238E27FC236}">
              <a16:creationId xmlns:a16="http://schemas.microsoft.com/office/drawing/2014/main" id="{4CEEFFE7-EF15-464D-9DB2-C11B35BA035E}"/>
            </a:ext>
          </a:extLst>
        </xdr:cNvPr>
        <xdr:cNvSpPr txBox="1"/>
      </xdr:nvSpPr>
      <xdr:spPr>
        <a:xfrm>
          <a:off x="14735175" y="167246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868" name="フローチャート: 判断 867">
          <a:extLst>
            <a:ext uri="{FF2B5EF4-FFF2-40B4-BE49-F238E27FC236}">
              <a16:creationId xmlns:a16="http://schemas.microsoft.com/office/drawing/2014/main" id="{FF612F46-02C5-4E18-BA47-A12A37F287F6}"/>
            </a:ext>
          </a:extLst>
        </xdr:cNvPr>
        <xdr:cNvSpPr/>
      </xdr:nvSpPr>
      <xdr:spPr>
        <a:xfrm>
          <a:off x="14649450" y="168605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6350</xdr:rowOff>
    </xdr:from>
    <xdr:to>
      <xdr:col>81</xdr:col>
      <xdr:colOff>101600</xdr:colOff>
      <xdr:row>104</xdr:row>
      <xdr:rowOff>107315</xdr:rowOff>
    </xdr:to>
    <xdr:sp macro="" textlink="">
      <xdr:nvSpPr>
        <xdr:cNvPr id="869" name="フローチャート: 判断 868">
          <a:extLst>
            <a:ext uri="{FF2B5EF4-FFF2-40B4-BE49-F238E27FC236}">
              <a16:creationId xmlns:a16="http://schemas.microsoft.com/office/drawing/2014/main" id="{CC9EABD5-A884-4D4D-9A06-F812BE7625EB}"/>
            </a:ext>
          </a:extLst>
        </xdr:cNvPr>
        <xdr:cNvSpPr/>
      </xdr:nvSpPr>
      <xdr:spPr>
        <a:xfrm>
          <a:off x="13887450" y="1684972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40640</xdr:rowOff>
    </xdr:from>
    <xdr:to>
      <xdr:col>76</xdr:col>
      <xdr:colOff>165100</xdr:colOff>
      <xdr:row>104</xdr:row>
      <xdr:rowOff>141605</xdr:rowOff>
    </xdr:to>
    <xdr:sp macro="" textlink="">
      <xdr:nvSpPr>
        <xdr:cNvPr id="870" name="フローチャート: 判断 869">
          <a:extLst>
            <a:ext uri="{FF2B5EF4-FFF2-40B4-BE49-F238E27FC236}">
              <a16:creationId xmlns:a16="http://schemas.microsoft.com/office/drawing/2014/main" id="{7145828A-067B-4E75-BA08-36CD60BFAC6E}"/>
            </a:ext>
          </a:extLst>
        </xdr:cNvPr>
        <xdr:cNvSpPr/>
      </xdr:nvSpPr>
      <xdr:spPr>
        <a:xfrm>
          <a:off x="13096875" y="1688084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871" name="フローチャート: 判断 870">
          <a:extLst>
            <a:ext uri="{FF2B5EF4-FFF2-40B4-BE49-F238E27FC236}">
              <a16:creationId xmlns:a16="http://schemas.microsoft.com/office/drawing/2014/main" id="{42B76217-C10C-4C03-AEFA-B0A8D4E95148}"/>
            </a:ext>
          </a:extLst>
        </xdr:cNvPr>
        <xdr:cNvSpPr/>
      </xdr:nvSpPr>
      <xdr:spPr>
        <a:xfrm>
          <a:off x="12296775" y="168852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90805</xdr:rowOff>
    </xdr:from>
    <xdr:to>
      <xdr:col>67</xdr:col>
      <xdr:colOff>101600</xdr:colOff>
      <xdr:row>105</xdr:row>
      <xdr:rowOff>20955</xdr:rowOff>
    </xdr:to>
    <xdr:sp macro="" textlink="">
      <xdr:nvSpPr>
        <xdr:cNvPr id="872" name="フローチャート: 判断 871">
          <a:extLst>
            <a:ext uri="{FF2B5EF4-FFF2-40B4-BE49-F238E27FC236}">
              <a16:creationId xmlns:a16="http://schemas.microsoft.com/office/drawing/2014/main" id="{47A960F0-ECE9-493E-AAD1-135E076D4DE9}"/>
            </a:ext>
          </a:extLst>
        </xdr:cNvPr>
        <xdr:cNvSpPr/>
      </xdr:nvSpPr>
      <xdr:spPr>
        <a:xfrm>
          <a:off x="11487150" y="169278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a:extLst>
            <a:ext uri="{FF2B5EF4-FFF2-40B4-BE49-F238E27FC236}">
              <a16:creationId xmlns:a16="http://schemas.microsoft.com/office/drawing/2014/main" id="{7FC42E71-78A2-4D20-8F49-2B37A36467CC}"/>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8A8CFFA5-DD55-4CC7-8F80-A7ECACFB2F40}"/>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866D3F71-6877-4E05-A863-44E63FF24033}"/>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83B45E00-6951-49A1-BE44-F335997B9966}"/>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7568E606-660B-41FA-83CA-60559E4C3A97}"/>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100330</xdr:rowOff>
    </xdr:from>
    <xdr:to>
      <xdr:col>85</xdr:col>
      <xdr:colOff>177800</xdr:colOff>
      <xdr:row>107</xdr:row>
      <xdr:rowOff>30480</xdr:rowOff>
    </xdr:to>
    <xdr:sp macro="" textlink="">
      <xdr:nvSpPr>
        <xdr:cNvPr id="878" name="楕円 877">
          <a:extLst>
            <a:ext uri="{FF2B5EF4-FFF2-40B4-BE49-F238E27FC236}">
              <a16:creationId xmlns:a16="http://schemas.microsoft.com/office/drawing/2014/main" id="{81CA0D88-D8D9-487F-825B-00443CE8DB8E}"/>
            </a:ext>
          </a:extLst>
        </xdr:cNvPr>
        <xdr:cNvSpPr/>
      </xdr:nvSpPr>
      <xdr:spPr>
        <a:xfrm>
          <a:off x="14649450" y="172675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78740</xdr:rowOff>
    </xdr:from>
    <xdr:ext cx="405130" cy="259080"/>
    <xdr:sp macro="" textlink="">
      <xdr:nvSpPr>
        <xdr:cNvPr id="879" name="【庁舎】&#10;有形固定資産減価償却率該当値テキスト">
          <a:extLst>
            <a:ext uri="{FF2B5EF4-FFF2-40B4-BE49-F238E27FC236}">
              <a16:creationId xmlns:a16="http://schemas.microsoft.com/office/drawing/2014/main" id="{231A69F1-C7F5-4F05-B486-99459C566C3F}"/>
            </a:ext>
          </a:extLst>
        </xdr:cNvPr>
        <xdr:cNvSpPr txBox="1"/>
      </xdr:nvSpPr>
      <xdr:spPr>
        <a:xfrm>
          <a:off x="14735175" y="17242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80645</xdr:rowOff>
    </xdr:from>
    <xdr:to>
      <xdr:col>81</xdr:col>
      <xdr:colOff>101600</xdr:colOff>
      <xdr:row>107</xdr:row>
      <xdr:rowOff>10795</xdr:rowOff>
    </xdr:to>
    <xdr:sp macro="" textlink="">
      <xdr:nvSpPr>
        <xdr:cNvPr id="880" name="楕円 879">
          <a:extLst>
            <a:ext uri="{FF2B5EF4-FFF2-40B4-BE49-F238E27FC236}">
              <a16:creationId xmlns:a16="http://schemas.microsoft.com/office/drawing/2014/main" id="{A2526470-C144-4675-88DF-E3BFFD1938A7}"/>
            </a:ext>
          </a:extLst>
        </xdr:cNvPr>
        <xdr:cNvSpPr/>
      </xdr:nvSpPr>
      <xdr:spPr>
        <a:xfrm>
          <a:off x="13887450" y="172478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132080</xdr:rowOff>
    </xdr:from>
    <xdr:to>
      <xdr:col>85</xdr:col>
      <xdr:colOff>127000</xdr:colOff>
      <xdr:row>106</xdr:row>
      <xdr:rowOff>151130</xdr:rowOff>
    </xdr:to>
    <xdr:cxnSp macro="">
      <xdr:nvCxnSpPr>
        <xdr:cNvPr id="881" name="直線コネクタ 880">
          <a:extLst>
            <a:ext uri="{FF2B5EF4-FFF2-40B4-BE49-F238E27FC236}">
              <a16:creationId xmlns:a16="http://schemas.microsoft.com/office/drawing/2014/main" id="{B906287E-BF57-49ED-AF55-DD0073D1F3E2}"/>
            </a:ext>
          </a:extLst>
        </xdr:cNvPr>
        <xdr:cNvCxnSpPr/>
      </xdr:nvCxnSpPr>
      <xdr:spPr>
        <a:xfrm>
          <a:off x="13935075" y="1729613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82" name="楕円 881">
          <a:extLst>
            <a:ext uri="{FF2B5EF4-FFF2-40B4-BE49-F238E27FC236}">
              <a16:creationId xmlns:a16="http://schemas.microsoft.com/office/drawing/2014/main" id="{FB3F9CBB-C6D9-4742-9E9C-A28B3EDF7A54}"/>
            </a:ext>
          </a:extLst>
        </xdr:cNvPr>
        <xdr:cNvSpPr/>
      </xdr:nvSpPr>
      <xdr:spPr>
        <a:xfrm>
          <a:off x="13096875" y="17132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xdr:rowOff>
    </xdr:from>
    <xdr:to>
      <xdr:col>81</xdr:col>
      <xdr:colOff>50800</xdr:colOff>
      <xdr:row>106</xdr:row>
      <xdr:rowOff>132080</xdr:rowOff>
    </xdr:to>
    <xdr:cxnSp macro="">
      <xdr:nvCxnSpPr>
        <xdr:cNvPr id="883" name="直線コネクタ 882">
          <a:extLst>
            <a:ext uri="{FF2B5EF4-FFF2-40B4-BE49-F238E27FC236}">
              <a16:creationId xmlns:a16="http://schemas.microsoft.com/office/drawing/2014/main" id="{22EBD6D2-E178-4A7D-BA55-661E5BDF05FA}"/>
            </a:ext>
          </a:extLst>
        </xdr:cNvPr>
        <xdr:cNvCxnSpPr/>
      </xdr:nvCxnSpPr>
      <xdr:spPr>
        <a:xfrm>
          <a:off x="13144500" y="17170400"/>
          <a:ext cx="790575"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97790</xdr:rowOff>
    </xdr:from>
    <xdr:to>
      <xdr:col>72</xdr:col>
      <xdr:colOff>38100</xdr:colOff>
      <xdr:row>106</xdr:row>
      <xdr:rowOff>27305</xdr:rowOff>
    </xdr:to>
    <xdr:sp macro="" textlink="">
      <xdr:nvSpPr>
        <xdr:cNvPr id="884" name="楕円 883">
          <a:extLst>
            <a:ext uri="{FF2B5EF4-FFF2-40B4-BE49-F238E27FC236}">
              <a16:creationId xmlns:a16="http://schemas.microsoft.com/office/drawing/2014/main" id="{F676D99E-E1E2-4E3C-9F35-C4C74345D979}"/>
            </a:ext>
          </a:extLst>
        </xdr:cNvPr>
        <xdr:cNvSpPr/>
      </xdr:nvSpPr>
      <xdr:spPr>
        <a:xfrm>
          <a:off x="12296775" y="1709991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147955</xdr:rowOff>
    </xdr:from>
    <xdr:to>
      <xdr:col>76</xdr:col>
      <xdr:colOff>114300</xdr:colOff>
      <xdr:row>106</xdr:row>
      <xdr:rowOff>9525</xdr:rowOff>
    </xdr:to>
    <xdr:cxnSp macro="">
      <xdr:nvCxnSpPr>
        <xdr:cNvPr id="885" name="直線コネクタ 884">
          <a:extLst>
            <a:ext uri="{FF2B5EF4-FFF2-40B4-BE49-F238E27FC236}">
              <a16:creationId xmlns:a16="http://schemas.microsoft.com/office/drawing/2014/main" id="{8E38C6F4-1791-4250-9826-97A98FAB3E15}"/>
            </a:ext>
          </a:extLst>
        </xdr:cNvPr>
        <xdr:cNvCxnSpPr/>
      </xdr:nvCxnSpPr>
      <xdr:spPr>
        <a:xfrm>
          <a:off x="12344400" y="17146905"/>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162560</xdr:rowOff>
    </xdr:from>
    <xdr:to>
      <xdr:col>67</xdr:col>
      <xdr:colOff>101600</xdr:colOff>
      <xdr:row>106</xdr:row>
      <xdr:rowOff>92710</xdr:rowOff>
    </xdr:to>
    <xdr:sp macro="" textlink="">
      <xdr:nvSpPr>
        <xdr:cNvPr id="886" name="楕円 885">
          <a:extLst>
            <a:ext uri="{FF2B5EF4-FFF2-40B4-BE49-F238E27FC236}">
              <a16:creationId xmlns:a16="http://schemas.microsoft.com/office/drawing/2014/main" id="{A4E8636D-278F-4D04-8689-609838E37E38}"/>
            </a:ext>
          </a:extLst>
        </xdr:cNvPr>
        <xdr:cNvSpPr/>
      </xdr:nvSpPr>
      <xdr:spPr>
        <a:xfrm>
          <a:off x="11487150" y="171615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147955</xdr:rowOff>
    </xdr:from>
    <xdr:to>
      <xdr:col>71</xdr:col>
      <xdr:colOff>177800</xdr:colOff>
      <xdr:row>106</xdr:row>
      <xdr:rowOff>41910</xdr:rowOff>
    </xdr:to>
    <xdr:cxnSp macro="">
      <xdr:nvCxnSpPr>
        <xdr:cNvPr id="887" name="直線コネクタ 886">
          <a:extLst>
            <a:ext uri="{FF2B5EF4-FFF2-40B4-BE49-F238E27FC236}">
              <a16:creationId xmlns:a16="http://schemas.microsoft.com/office/drawing/2014/main" id="{D2103D2A-252A-4309-9D2E-E80C3C4EDE20}"/>
            </a:ext>
          </a:extLst>
        </xdr:cNvPr>
        <xdr:cNvCxnSpPr/>
      </xdr:nvCxnSpPr>
      <xdr:spPr>
        <a:xfrm flipV="1">
          <a:off x="11534775" y="17146905"/>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123825</xdr:rowOff>
    </xdr:from>
    <xdr:ext cx="405130" cy="258445"/>
    <xdr:sp macro="" textlink="">
      <xdr:nvSpPr>
        <xdr:cNvPr id="888" name="n_1aveValue【庁舎】&#10;有形固定資産減価償却率">
          <a:extLst>
            <a:ext uri="{FF2B5EF4-FFF2-40B4-BE49-F238E27FC236}">
              <a16:creationId xmlns:a16="http://schemas.microsoft.com/office/drawing/2014/main" id="{B892BC18-E3FB-467A-ADED-779D58503E12}"/>
            </a:ext>
          </a:extLst>
        </xdr:cNvPr>
        <xdr:cNvSpPr txBox="1"/>
      </xdr:nvSpPr>
      <xdr:spPr>
        <a:xfrm>
          <a:off x="13745210" y="16637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158115</xdr:rowOff>
    </xdr:from>
    <xdr:ext cx="404495" cy="258445"/>
    <xdr:sp macro="" textlink="">
      <xdr:nvSpPr>
        <xdr:cNvPr id="889" name="n_2aveValue【庁舎】&#10;有形固定資産減価償却率">
          <a:extLst>
            <a:ext uri="{FF2B5EF4-FFF2-40B4-BE49-F238E27FC236}">
              <a16:creationId xmlns:a16="http://schemas.microsoft.com/office/drawing/2014/main" id="{08A01DD7-D4FE-4C6E-BA95-17778E5183DA}"/>
            </a:ext>
          </a:extLst>
        </xdr:cNvPr>
        <xdr:cNvSpPr txBox="1"/>
      </xdr:nvSpPr>
      <xdr:spPr>
        <a:xfrm>
          <a:off x="12964160" y="1667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166370</xdr:rowOff>
    </xdr:from>
    <xdr:ext cx="404495" cy="258445"/>
    <xdr:sp macro="" textlink="">
      <xdr:nvSpPr>
        <xdr:cNvPr id="890" name="n_3aveValue【庁舎】&#10;有形固定資産減価償却率">
          <a:extLst>
            <a:ext uri="{FF2B5EF4-FFF2-40B4-BE49-F238E27FC236}">
              <a16:creationId xmlns:a16="http://schemas.microsoft.com/office/drawing/2014/main" id="{98886BE7-B5C8-4071-8E7D-6B6E358232B0}"/>
            </a:ext>
          </a:extLst>
        </xdr:cNvPr>
        <xdr:cNvSpPr txBox="1"/>
      </xdr:nvSpPr>
      <xdr:spPr>
        <a:xfrm>
          <a:off x="12164060" y="16679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37465</xdr:rowOff>
    </xdr:from>
    <xdr:ext cx="404495" cy="259080"/>
    <xdr:sp macro="" textlink="">
      <xdr:nvSpPr>
        <xdr:cNvPr id="891" name="n_4aveValue【庁舎】&#10;有形固定資産減価償却率">
          <a:extLst>
            <a:ext uri="{FF2B5EF4-FFF2-40B4-BE49-F238E27FC236}">
              <a16:creationId xmlns:a16="http://schemas.microsoft.com/office/drawing/2014/main" id="{F805412E-6263-487B-84AC-E3513825D654}"/>
            </a:ext>
          </a:extLst>
        </xdr:cNvPr>
        <xdr:cNvSpPr txBox="1"/>
      </xdr:nvSpPr>
      <xdr:spPr>
        <a:xfrm>
          <a:off x="11354435" y="16715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1905</xdr:rowOff>
    </xdr:from>
    <xdr:ext cx="405130" cy="259080"/>
    <xdr:sp macro="" textlink="">
      <xdr:nvSpPr>
        <xdr:cNvPr id="892" name="n_1mainValue【庁舎】&#10;有形固定資産減価償却率">
          <a:extLst>
            <a:ext uri="{FF2B5EF4-FFF2-40B4-BE49-F238E27FC236}">
              <a16:creationId xmlns:a16="http://schemas.microsoft.com/office/drawing/2014/main" id="{42349655-9AD5-4090-81BB-D5D2D6533B46}"/>
            </a:ext>
          </a:extLst>
        </xdr:cNvPr>
        <xdr:cNvSpPr txBox="1"/>
      </xdr:nvSpPr>
      <xdr:spPr>
        <a:xfrm>
          <a:off x="13745210" y="17327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52070</xdr:rowOff>
    </xdr:from>
    <xdr:ext cx="404495" cy="258445"/>
    <xdr:sp macro="" textlink="">
      <xdr:nvSpPr>
        <xdr:cNvPr id="893" name="n_2mainValue【庁舎】&#10;有形固定資産減価償却率">
          <a:extLst>
            <a:ext uri="{FF2B5EF4-FFF2-40B4-BE49-F238E27FC236}">
              <a16:creationId xmlns:a16="http://schemas.microsoft.com/office/drawing/2014/main" id="{1605661E-3AB5-4FAE-B9C2-D61918DBEEAA}"/>
            </a:ext>
          </a:extLst>
        </xdr:cNvPr>
        <xdr:cNvSpPr txBox="1"/>
      </xdr:nvSpPr>
      <xdr:spPr>
        <a:xfrm>
          <a:off x="12964160" y="17212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18415</xdr:rowOff>
    </xdr:from>
    <xdr:ext cx="404495" cy="258445"/>
    <xdr:sp macro="" textlink="">
      <xdr:nvSpPr>
        <xdr:cNvPr id="894" name="n_3mainValue【庁舎】&#10;有形固定資産減価償却率">
          <a:extLst>
            <a:ext uri="{FF2B5EF4-FFF2-40B4-BE49-F238E27FC236}">
              <a16:creationId xmlns:a16="http://schemas.microsoft.com/office/drawing/2014/main" id="{4DE286E1-B604-4E7A-9257-0506A8A83797}"/>
            </a:ext>
          </a:extLst>
        </xdr:cNvPr>
        <xdr:cNvSpPr txBox="1"/>
      </xdr:nvSpPr>
      <xdr:spPr>
        <a:xfrm>
          <a:off x="12164060" y="17182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83820</xdr:rowOff>
    </xdr:from>
    <xdr:ext cx="404495" cy="259080"/>
    <xdr:sp macro="" textlink="">
      <xdr:nvSpPr>
        <xdr:cNvPr id="895" name="n_4mainValue【庁舎】&#10;有形固定資産減価償却率">
          <a:extLst>
            <a:ext uri="{FF2B5EF4-FFF2-40B4-BE49-F238E27FC236}">
              <a16:creationId xmlns:a16="http://schemas.microsoft.com/office/drawing/2014/main" id="{FB6F222D-DC53-45AC-ABCA-37642D30AEC5}"/>
            </a:ext>
          </a:extLst>
        </xdr:cNvPr>
        <xdr:cNvSpPr txBox="1"/>
      </xdr:nvSpPr>
      <xdr:spPr>
        <a:xfrm>
          <a:off x="11354435" y="17251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E604138E-99C6-468E-9E22-8A4A59E6074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E1312618-8D9D-48F5-BB64-3E87FA5AC971}"/>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F29B1358-B3F1-4C22-8D8C-390CA0826D61}"/>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D9B52FDC-E56F-4CA3-B9E7-6B5B5EA5CA93}"/>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219CE3DC-79F4-4CFA-98A8-94CE12374842}"/>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F27FA783-CBB0-4861-9FA6-44B8505F3DF4}"/>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B8C0E64E-F958-49B7-8D19-428A80F06BF1}"/>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9AED8839-6C25-48EA-AD4F-873B52196604}"/>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4" name="テキスト ボックス 903">
          <a:extLst>
            <a:ext uri="{FF2B5EF4-FFF2-40B4-BE49-F238E27FC236}">
              <a16:creationId xmlns:a16="http://schemas.microsoft.com/office/drawing/2014/main" id="{585EC063-F37B-4553-85B5-9BF68DDC4E69}"/>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92325080-439B-4649-BE8F-590659340599}"/>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A2036734-772B-4099-8C25-BCABA180FA32}"/>
            </a:ext>
          </a:extLst>
        </xdr:cNvPr>
        <xdr:cNvCxnSpPr/>
      </xdr:nvCxnSpPr>
      <xdr:spPr>
        <a:xfrm>
          <a:off x="16459200" y="17726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6725" cy="259080"/>
    <xdr:sp macro="" textlink="">
      <xdr:nvSpPr>
        <xdr:cNvPr id="907" name="テキスト ボックス 906">
          <a:extLst>
            <a:ext uri="{FF2B5EF4-FFF2-40B4-BE49-F238E27FC236}">
              <a16:creationId xmlns:a16="http://schemas.microsoft.com/office/drawing/2014/main" id="{9803EEE9-5263-489B-98F9-1DB34ABDC904}"/>
            </a:ext>
          </a:extLst>
        </xdr:cNvPr>
        <xdr:cNvSpPr txBox="1"/>
      </xdr:nvSpPr>
      <xdr:spPr>
        <a:xfrm>
          <a:off x="16052165" y="17590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C9223C9A-B937-4AAC-AB56-94CD7D57CD5E}"/>
            </a:ext>
          </a:extLst>
        </xdr:cNvPr>
        <xdr:cNvCxnSpPr/>
      </xdr:nvCxnSpPr>
      <xdr:spPr>
        <a:xfrm>
          <a:off x="16459200" y="17459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725" cy="259080"/>
    <xdr:sp macro="" textlink="">
      <xdr:nvSpPr>
        <xdr:cNvPr id="909" name="テキスト ボックス 908">
          <a:extLst>
            <a:ext uri="{FF2B5EF4-FFF2-40B4-BE49-F238E27FC236}">
              <a16:creationId xmlns:a16="http://schemas.microsoft.com/office/drawing/2014/main" id="{2B06EB23-6537-4057-8D6D-F177756742CD}"/>
            </a:ext>
          </a:extLst>
        </xdr:cNvPr>
        <xdr:cNvSpPr txBox="1"/>
      </xdr:nvSpPr>
      <xdr:spPr>
        <a:xfrm>
          <a:off x="16052165" y="17323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F43311F0-AD22-4A61-8AD2-97BC05E01763}"/>
            </a:ext>
          </a:extLst>
        </xdr:cNvPr>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6725" cy="259080"/>
    <xdr:sp macro="" textlink="">
      <xdr:nvSpPr>
        <xdr:cNvPr id="911" name="テキスト ボックス 910">
          <a:extLst>
            <a:ext uri="{FF2B5EF4-FFF2-40B4-BE49-F238E27FC236}">
              <a16:creationId xmlns:a16="http://schemas.microsoft.com/office/drawing/2014/main" id="{D06CC4E1-EFB0-4F2E-B410-5B48AD0B6C88}"/>
            </a:ext>
          </a:extLst>
        </xdr:cNvPr>
        <xdr:cNvSpPr txBox="1"/>
      </xdr:nvSpPr>
      <xdr:spPr>
        <a:xfrm>
          <a:off x="16052165" y="17047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7A6BBF65-A4A5-4A52-A6B9-52C4A0745C21}"/>
            </a:ext>
          </a:extLst>
        </xdr:cNvPr>
        <xdr:cNvCxnSpPr/>
      </xdr:nvCxnSpPr>
      <xdr:spPr>
        <a:xfrm>
          <a:off x="164592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913" name="テキスト ボックス 912">
          <a:extLst>
            <a:ext uri="{FF2B5EF4-FFF2-40B4-BE49-F238E27FC236}">
              <a16:creationId xmlns:a16="http://schemas.microsoft.com/office/drawing/2014/main" id="{A3061382-672B-4CEE-B4C0-43D94B7AB2B6}"/>
            </a:ext>
          </a:extLst>
        </xdr:cNvPr>
        <xdr:cNvSpPr txBox="1"/>
      </xdr:nvSpPr>
      <xdr:spPr>
        <a:xfrm>
          <a:off x="16052165" y="1678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8BE55699-E6CF-4C65-883A-3D5DC8D2E75A}"/>
            </a:ext>
          </a:extLst>
        </xdr:cNvPr>
        <xdr:cNvCxnSpPr/>
      </xdr:nvCxnSpPr>
      <xdr:spPr>
        <a:xfrm>
          <a:off x="16459200" y="16649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6725" cy="259080"/>
    <xdr:sp macro="" textlink="">
      <xdr:nvSpPr>
        <xdr:cNvPr id="915" name="テキスト ボックス 914">
          <a:extLst>
            <a:ext uri="{FF2B5EF4-FFF2-40B4-BE49-F238E27FC236}">
              <a16:creationId xmlns:a16="http://schemas.microsoft.com/office/drawing/2014/main" id="{422E82D0-3B4C-46A6-B0D3-6C6A61ECD2D1}"/>
            </a:ext>
          </a:extLst>
        </xdr:cNvPr>
        <xdr:cNvSpPr txBox="1"/>
      </xdr:nvSpPr>
      <xdr:spPr>
        <a:xfrm>
          <a:off x="16052165" y="16513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914E58FD-E08B-49E9-AA08-1883D0BBEA18}"/>
            </a:ext>
          </a:extLst>
        </xdr:cNvPr>
        <xdr:cNvCxnSpPr/>
      </xdr:nvCxnSpPr>
      <xdr:spPr>
        <a:xfrm>
          <a:off x="16459200" y="16373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725" cy="259080"/>
    <xdr:sp macro="" textlink="">
      <xdr:nvSpPr>
        <xdr:cNvPr id="917" name="テキスト ボックス 916">
          <a:extLst>
            <a:ext uri="{FF2B5EF4-FFF2-40B4-BE49-F238E27FC236}">
              <a16:creationId xmlns:a16="http://schemas.microsoft.com/office/drawing/2014/main" id="{0F800458-7A98-4FBF-8473-DCC0E21BF9E5}"/>
            </a:ext>
          </a:extLst>
        </xdr:cNvPr>
        <xdr:cNvSpPr txBox="1"/>
      </xdr:nvSpPr>
      <xdr:spPr>
        <a:xfrm>
          <a:off x="16052165" y="16237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B2710A96-72B2-461F-80C8-D7F4B1284BE2}"/>
            </a:ext>
          </a:extLst>
        </xdr:cNvPr>
        <xdr:cNvCxnSpPr/>
      </xdr:nvCxnSpPr>
      <xdr:spPr>
        <a:xfrm>
          <a:off x="16459200" y="161067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6725" cy="259080"/>
    <xdr:sp macro="" textlink="">
      <xdr:nvSpPr>
        <xdr:cNvPr id="919" name="テキスト ボックス 918">
          <a:extLst>
            <a:ext uri="{FF2B5EF4-FFF2-40B4-BE49-F238E27FC236}">
              <a16:creationId xmlns:a16="http://schemas.microsoft.com/office/drawing/2014/main" id="{03DEB3B8-19D5-44A5-BFDD-51D5FC054AD7}"/>
            </a:ext>
          </a:extLst>
        </xdr:cNvPr>
        <xdr:cNvSpPr txBox="1"/>
      </xdr:nvSpPr>
      <xdr:spPr>
        <a:xfrm>
          <a:off x="16052165" y="15970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B62CB924-0AF7-46E5-B9E0-398B3C45C94D}"/>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1" name="テキスト ボックス 920">
          <a:extLst>
            <a:ext uri="{FF2B5EF4-FFF2-40B4-BE49-F238E27FC236}">
              <a16:creationId xmlns:a16="http://schemas.microsoft.com/office/drawing/2014/main" id="{B22969A4-AEA9-480A-A702-1BFE1E8F4B1E}"/>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88DC8255-DB5F-40AD-80D2-F5838A01B68F}"/>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56515</xdr:rowOff>
    </xdr:from>
    <xdr:to>
      <xdr:col>116</xdr:col>
      <xdr:colOff>62865</xdr:colOff>
      <xdr:row>108</xdr:row>
      <xdr:rowOff>53340</xdr:rowOff>
    </xdr:to>
    <xdr:cxnSp macro="">
      <xdr:nvCxnSpPr>
        <xdr:cNvPr id="923" name="直線コネクタ 922">
          <a:extLst>
            <a:ext uri="{FF2B5EF4-FFF2-40B4-BE49-F238E27FC236}">
              <a16:creationId xmlns:a16="http://schemas.microsoft.com/office/drawing/2014/main" id="{2BC98A7D-50F3-45CA-B1A0-CE6333A4362B}"/>
            </a:ext>
          </a:extLst>
        </xdr:cNvPr>
        <xdr:cNvCxnSpPr/>
      </xdr:nvCxnSpPr>
      <xdr:spPr>
        <a:xfrm flipV="1">
          <a:off x="19954240" y="16249015"/>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57150</xdr:rowOff>
    </xdr:from>
    <xdr:ext cx="469900" cy="259080"/>
    <xdr:sp macro="" textlink="">
      <xdr:nvSpPr>
        <xdr:cNvPr id="924" name="【庁舎】&#10;一人当たり面積最小値テキスト">
          <a:extLst>
            <a:ext uri="{FF2B5EF4-FFF2-40B4-BE49-F238E27FC236}">
              <a16:creationId xmlns:a16="http://schemas.microsoft.com/office/drawing/2014/main" id="{D512789B-38C9-4C77-8ED9-E8FE3BF2E436}"/>
            </a:ext>
          </a:extLst>
        </xdr:cNvPr>
        <xdr:cNvSpPr txBox="1"/>
      </xdr:nvSpPr>
      <xdr:spPr>
        <a:xfrm>
          <a:off x="19992975" y="17545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53340</xdr:rowOff>
    </xdr:from>
    <xdr:to>
      <xdr:col>116</xdr:col>
      <xdr:colOff>152400</xdr:colOff>
      <xdr:row>108</xdr:row>
      <xdr:rowOff>53340</xdr:rowOff>
    </xdr:to>
    <xdr:cxnSp macro="">
      <xdr:nvCxnSpPr>
        <xdr:cNvPr id="925" name="直線コネクタ 924">
          <a:extLst>
            <a:ext uri="{FF2B5EF4-FFF2-40B4-BE49-F238E27FC236}">
              <a16:creationId xmlns:a16="http://schemas.microsoft.com/office/drawing/2014/main" id="{6E52935A-5CFF-465A-8D29-7D66DE3ECBE2}"/>
            </a:ext>
          </a:extLst>
        </xdr:cNvPr>
        <xdr:cNvCxnSpPr/>
      </xdr:nvCxnSpPr>
      <xdr:spPr>
        <a:xfrm>
          <a:off x="19878675" y="17538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3175</xdr:rowOff>
    </xdr:from>
    <xdr:ext cx="469900" cy="259080"/>
    <xdr:sp macro="" textlink="">
      <xdr:nvSpPr>
        <xdr:cNvPr id="926" name="【庁舎】&#10;一人当たり面積最大値テキスト">
          <a:extLst>
            <a:ext uri="{FF2B5EF4-FFF2-40B4-BE49-F238E27FC236}">
              <a16:creationId xmlns:a16="http://schemas.microsoft.com/office/drawing/2014/main" id="{BBC68F6B-8177-47DC-B357-9A508640E89B}"/>
            </a:ext>
          </a:extLst>
        </xdr:cNvPr>
        <xdr:cNvSpPr txBox="1"/>
      </xdr:nvSpPr>
      <xdr:spPr>
        <a:xfrm>
          <a:off x="19992975" y="1603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56515</xdr:rowOff>
    </xdr:from>
    <xdr:to>
      <xdr:col>116</xdr:col>
      <xdr:colOff>152400</xdr:colOff>
      <xdr:row>100</xdr:row>
      <xdr:rowOff>56515</xdr:rowOff>
    </xdr:to>
    <xdr:cxnSp macro="">
      <xdr:nvCxnSpPr>
        <xdr:cNvPr id="927" name="直線コネクタ 926">
          <a:extLst>
            <a:ext uri="{FF2B5EF4-FFF2-40B4-BE49-F238E27FC236}">
              <a16:creationId xmlns:a16="http://schemas.microsoft.com/office/drawing/2014/main" id="{44EFB19A-01C8-478C-AA26-951097060FEE}"/>
            </a:ext>
          </a:extLst>
        </xdr:cNvPr>
        <xdr:cNvCxnSpPr/>
      </xdr:nvCxnSpPr>
      <xdr:spPr>
        <a:xfrm>
          <a:off x="19878675" y="16249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129540</xdr:rowOff>
    </xdr:from>
    <xdr:ext cx="469900" cy="259080"/>
    <xdr:sp macro="" textlink="">
      <xdr:nvSpPr>
        <xdr:cNvPr id="928" name="【庁舎】&#10;一人当たり面積平均値テキスト">
          <a:extLst>
            <a:ext uri="{FF2B5EF4-FFF2-40B4-BE49-F238E27FC236}">
              <a16:creationId xmlns:a16="http://schemas.microsoft.com/office/drawing/2014/main" id="{8AC54FD8-4DA0-41DE-A583-9772F7A32A02}"/>
            </a:ext>
          </a:extLst>
        </xdr:cNvPr>
        <xdr:cNvSpPr txBox="1"/>
      </xdr:nvSpPr>
      <xdr:spPr>
        <a:xfrm>
          <a:off x="19992975" y="17128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09E53A7C-54F6-41EA-8920-CB2AAC034D32}"/>
            </a:ext>
          </a:extLst>
        </xdr:cNvPr>
        <xdr:cNvSpPr/>
      </xdr:nvSpPr>
      <xdr:spPr>
        <a:xfrm>
          <a:off x="19897725" y="17153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169545</xdr:rowOff>
    </xdr:from>
    <xdr:to>
      <xdr:col>112</xdr:col>
      <xdr:colOff>38100</xdr:colOff>
      <xdr:row>106</xdr:row>
      <xdr:rowOff>99695</xdr:rowOff>
    </xdr:to>
    <xdr:sp macro="" textlink="">
      <xdr:nvSpPr>
        <xdr:cNvPr id="930" name="フローチャート: 判断 929">
          <a:extLst>
            <a:ext uri="{FF2B5EF4-FFF2-40B4-BE49-F238E27FC236}">
              <a16:creationId xmlns:a16="http://schemas.microsoft.com/office/drawing/2014/main" id="{D2DFAF22-C490-426E-969A-0041D815E12B}"/>
            </a:ext>
          </a:extLst>
        </xdr:cNvPr>
        <xdr:cNvSpPr/>
      </xdr:nvSpPr>
      <xdr:spPr>
        <a:xfrm>
          <a:off x="19154775" y="171621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6985</xdr:rowOff>
    </xdr:from>
    <xdr:to>
      <xdr:col>107</xdr:col>
      <xdr:colOff>101600</xdr:colOff>
      <xdr:row>106</xdr:row>
      <xdr:rowOff>109220</xdr:rowOff>
    </xdr:to>
    <xdr:sp macro="" textlink="">
      <xdr:nvSpPr>
        <xdr:cNvPr id="931" name="フローチャート: 判断 930">
          <a:extLst>
            <a:ext uri="{FF2B5EF4-FFF2-40B4-BE49-F238E27FC236}">
              <a16:creationId xmlns:a16="http://schemas.microsoft.com/office/drawing/2014/main" id="{78A8A778-C7F1-4F0B-80C7-4ED665AC31D6}"/>
            </a:ext>
          </a:extLst>
        </xdr:cNvPr>
        <xdr:cNvSpPr/>
      </xdr:nvSpPr>
      <xdr:spPr>
        <a:xfrm>
          <a:off x="18345150" y="1717421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170815</xdr:rowOff>
    </xdr:from>
    <xdr:to>
      <xdr:col>102</xdr:col>
      <xdr:colOff>165100</xdr:colOff>
      <xdr:row>106</xdr:row>
      <xdr:rowOff>100965</xdr:rowOff>
    </xdr:to>
    <xdr:sp macro="" textlink="">
      <xdr:nvSpPr>
        <xdr:cNvPr id="932" name="フローチャート: 判断 931">
          <a:extLst>
            <a:ext uri="{FF2B5EF4-FFF2-40B4-BE49-F238E27FC236}">
              <a16:creationId xmlns:a16="http://schemas.microsoft.com/office/drawing/2014/main" id="{85AFF6B4-ED3F-44D8-91F6-FF85C847F577}"/>
            </a:ext>
          </a:extLst>
        </xdr:cNvPr>
        <xdr:cNvSpPr/>
      </xdr:nvSpPr>
      <xdr:spPr>
        <a:xfrm>
          <a:off x="17554575" y="171634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24130</xdr:rowOff>
    </xdr:from>
    <xdr:to>
      <xdr:col>98</xdr:col>
      <xdr:colOff>38100</xdr:colOff>
      <xdr:row>106</xdr:row>
      <xdr:rowOff>125730</xdr:rowOff>
    </xdr:to>
    <xdr:sp macro="" textlink="">
      <xdr:nvSpPr>
        <xdr:cNvPr id="933" name="フローチャート: 判断 932">
          <a:extLst>
            <a:ext uri="{FF2B5EF4-FFF2-40B4-BE49-F238E27FC236}">
              <a16:creationId xmlns:a16="http://schemas.microsoft.com/office/drawing/2014/main" id="{53D198C4-0BBC-4FCF-A9F2-847BB6A906D2}"/>
            </a:ext>
          </a:extLst>
        </xdr:cNvPr>
        <xdr:cNvSpPr/>
      </xdr:nvSpPr>
      <xdr:spPr>
        <a:xfrm>
          <a:off x="16754475" y="17191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BB11BEFC-9860-4E74-9D3D-3C5E324F9DF8}"/>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4B29BCFF-8567-49AD-8C94-04E7FEA78B28}"/>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8B36705B-7524-4F6A-9885-FAEBDC13B61C}"/>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729AFA39-9B85-45F5-B7ED-DBB0ADDB18C0}"/>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BC3D3E3C-29F1-451D-9882-7D738C7DD2F0}"/>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35560</xdr:rowOff>
    </xdr:from>
    <xdr:to>
      <xdr:col>116</xdr:col>
      <xdr:colOff>114300</xdr:colOff>
      <xdr:row>105</xdr:row>
      <xdr:rowOff>137160</xdr:rowOff>
    </xdr:to>
    <xdr:sp macro="" textlink="">
      <xdr:nvSpPr>
        <xdr:cNvPr id="939" name="楕円 938">
          <a:extLst>
            <a:ext uri="{FF2B5EF4-FFF2-40B4-BE49-F238E27FC236}">
              <a16:creationId xmlns:a16="http://schemas.microsoft.com/office/drawing/2014/main" id="{C6F69468-83AE-44F8-B500-944EC5656AEF}"/>
            </a:ext>
          </a:extLst>
        </xdr:cNvPr>
        <xdr:cNvSpPr/>
      </xdr:nvSpPr>
      <xdr:spPr>
        <a:xfrm>
          <a:off x="19897725" y="17037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58420</xdr:rowOff>
    </xdr:from>
    <xdr:ext cx="469900" cy="259080"/>
    <xdr:sp macro="" textlink="">
      <xdr:nvSpPr>
        <xdr:cNvPr id="940" name="【庁舎】&#10;一人当たり面積該当値テキスト">
          <a:extLst>
            <a:ext uri="{FF2B5EF4-FFF2-40B4-BE49-F238E27FC236}">
              <a16:creationId xmlns:a16="http://schemas.microsoft.com/office/drawing/2014/main" id="{A9292891-DA1E-450A-924E-B01394DDE4CF}"/>
            </a:ext>
          </a:extLst>
        </xdr:cNvPr>
        <xdr:cNvSpPr txBox="1"/>
      </xdr:nvSpPr>
      <xdr:spPr>
        <a:xfrm>
          <a:off x="19992975" y="1689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41275</xdr:rowOff>
    </xdr:from>
    <xdr:to>
      <xdr:col>112</xdr:col>
      <xdr:colOff>38100</xdr:colOff>
      <xdr:row>105</xdr:row>
      <xdr:rowOff>143510</xdr:rowOff>
    </xdr:to>
    <xdr:sp macro="" textlink="">
      <xdr:nvSpPr>
        <xdr:cNvPr id="941" name="楕円 940">
          <a:extLst>
            <a:ext uri="{FF2B5EF4-FFF2-40B4-BE49-F238E27FC236}">
              <a16:creationId xmlns:a16="http://schemas.microsoft.com/office/drawing/2014/main" id="{75AEF525-8EE4-4DBE-A4AA-18C32D011EB9}"/>
            </a:ext>
          </a:extLst>
        </xdr:cNvPr>
        <xdr:cNvSpPr/>
      </xdr:nvSpPr>
      <xdr:spPr>
        <a:xfrm>
          <a:off x="19154775" y="1704657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86360</xdr:rowOff>
    </xdr:from>
    <xdr:to>
      <xdr:col>116</xdr:col>
      <xdr:colOff>63500</xdr:colOff>
      <xdr:row>105</xdr:row>
      <xdr:rowOff>92075</xdr:rowOff>
    </xdr:to>
    <xdr:cxnSp macro="">
      <xdr:nvCxnSpPr>
        <xdr:cNvPr id="942" name="直線コネクタ 941">
          <a:extLst>
            <a:ext uri="{FF2B5EF4-FFF2-40B4-BE49-F238E27FC236}">
              <a16:creationId xmlns:a16="http://schemas.microsoft.com/office/drawing/2014/main" id="{4D66E5B8-68EB-4FC9-9D49-EDCA78DA8022}"/>
            </a:ext>
          </a:extLst>
        </xdr:cNvPr>
        <xdr:cNvCxnSpPr/>
      </xdr:nvCxnSpPr>
      <xdr:spPr>
        <a:xfrm flipV="1">
          <a:off x="19202400" y="17085310"/>
          <a:ext cx="7524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1270</xdr:rowOff>
    </xdr:from>
    <xdr:to>
      <xdr:col>107</xdr:col>
      <xdr:colOff>101600</xdr:colOff>
      <xdr:row>105</xdr:row>
      <xdr:rowOff>102870</xdr:rowOff>
    </xdr:to>
    <xdr:sp macro="" textlink="">
      <xdr:nvSpPr>
        <xdr:cNvPr id="943" name="楕円 942">
          <a:extLst>
            <a:ext uri="{FF2B5EF4-FFF2-40B4-BE49-F238E27FC236}">
              <a16:creationId xmlns:a16="http://schemas.microsoft.com/office/drawing/2014/main" id="{33A0F3B6-6E94-450C-BA78-27CE0761B047}"/>
            </a:ext>
          </a:extLst>
        </xdr:cNvPr>
        <xdr:cNvSpPr/>
      </xdr:nvSpPr>
      <xdr:spPr>
        <a:xfrm>
          <a:off x="18345150" y="170033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52070</xdr:rowOff>
    </xdr:from>
    <xdr:to>
      <xdr:col>111</xdr:col>
      <xdr:colOff>177800</xdr:colOff>
      <xdr:row>105</xdr:row>
      <xdr:rowOff>92075</xdr:rowOff>
    </xdr:to>
    <xdr:cxnSp macro="">
      <xdr:nvCxnSpPr>
        <xdr:cNvPr id="944" name="直線コネクタ 943">
          <a:extLst>
            <a:ext uri="{FF2B5EF4-FFF2-40B4-BE49-F238E27FC236}">
              <a16:creationId xmlns:a16="http://schemas.microsoft.com/office/drawing/2014/main" id="{A94BF4FA-2983-41AE-A313-966786EC82DC}"/>
            </a:ext>
          </a:extLst>
        </xdr:cNvPr>
        <xdr:cNvCxnSpPr/>
      </xdr:nvCxnSpPr>
      <xdr:spPr>
        <a:xfrm>
          <a:off x="18392775" y="1705102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11430</xdr:rowOff>
    </xdr:from>
    <xdr:to>
      <xdr:col>102</xdr:col>
      <xdr:colOff>165100</xdr:colOff>
      <xdr:row>105</xdr:row>
      <xdr:rowOff>113030</xdr:rowOff>
    </xdr:to>
    <xdr:sp macro="" textlink="">
      <xdr:nvSpPr>
        <xdr:cNvPr id="945" name="楕円 944">
          <a:extLst>
            <a:ext uri="{FF2B5EF4-FFF2-40B4-BE49-F238E27FC236}">
              <a16:creationId xmlns:a16="http://schemas.microsoft.com/office/drawing/2014/main" id="{B7E04430-C0A3-4B2F-8ADB-27566F5145FD}"/>
            </a:ext>
          </a:extLst>
        </xdr:cNvPr>
        <xdr:cNvSpPr/>
      </xdr:nvSpPr>
      <xdr:spPr>
        <a:xfrm>
          <a:off x="17554575" y="170103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52070</xdr:rowOff>
    </xdr:from>
    <xdr:to>
      <xdr:col>107</xdr:col>
      <xdr:colOff>50800</xdr:colOff>
      <xdr:row>105</xdr:row>
      <xdr:rowOff>62230</xdr:rowOff>
    </xdr:to>
    <xdr:cxnSp macro="">
      <xdr:nvCxnSpPr>
        <xdr:cNvPr id="946" name="直線コネクタ 945">
          <a:extLst>
            <a:ext uri="{FF2B5EF4-FFF2-40B4-BE49-F238E27FC236}">
              <a16:creationId xmlns:a16="http://schemas.microsoft.com/office/drawing/2014/main" id="{151487AC-E5AE-466A-B3FE-3FCF424FFDB4}"/>
            </a:ext>
          </a:extLst>
        </xdr:cNvPr>
        <xdr:cNvCxnSpPr/>
      </xdr:nvCxnSpPr>
      <xdr:spPr>
        <a:xfrm flipV="1">
          <a:off x="17602200" y="17051020"/>
          <a:ext cx="7905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20955</xdr:rowOff>
    </xdr:from>
    <xdr:to>
      <xdr:col>98</xdr:col>
      <xdr:colOff>38100</xdr:colOff>
      <xdr:row>105</xdr:row>
      <xdr:rowOff>122555</xdr:rowOff>
    </xdr:to>
    <xdr:sp macro="" textlink="">
      <xdr:nvSpPr>
        <xdr:cNvPr id="947" name="楕円 946">
          <a:extLst>
            <a:ext uri="{FF2B5EF4-FFF2-40B4-BE49-F238E27FC236}">
              <a16:creationId xmlns:a16="http://schemas.microsoft.com/office/drawing/2014/main" id="{32D5A3C1-581A-408D-975E-FD6F669D4B02}"/>
            </a:ext>
          </a:extLst>
        </xdr:cNvPr>
        <xdr:cNvSpPr/>
      </xdr:nvSpPr>
      <xdr:spPr>
        <a:xfrm>
          <a:off x="16754475" y="170230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62230</xdr:rowOff>
    </xdr:from>
    <xdr:to>
      <xdr:col>102</xdr:col>
      <xdr:colOff>114300</xdr:colOff>
      <xdr:row>105</xdr:row>
      <xdr:rowOff>71755</xdr:rowOff>
    </xdr:to>
    <xdr:cxnSp macro="">
      <xdr:nvCxnSpPr>
        <xdr:cNvPr id="948" name="直線コネクタ 947">
          <a:extLst>
            <a:ext uri="{FF2B5EF4-FFF2-40B4-BE49-F238E27FC236}">
              <a16:creationId xmlns:a16="http://schemas.microsoft.com/office/drawing/2014/main" id="{2BD38D8B-91CE-47E4-A0BE-9E4BF5AC6E3B}"/>
            </a:ext>
          </a:extLst>
        </xdr:cNvPr>
        <xdr:cNvCxnSpPr/>
      </xdr:nvCxnSpPr>
      <xdr:spPr>
        <a:xfrm flipV="1">
          <a:off x="16802100" y="1706753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90805</xdr:rowOff>
    </xdr:from>
    <xdr:ext cx="469900" cy="258445"/>
    <xdr:sp macro="" textlink="">
      <xdr:nvSpPr>
        <xdr:cNvPr id="949" name="n_1aveValue【庁舎】&#10;一人当たり面積">
          <a:extLst>
            <a:ext uri="{FF2B5EF4-FFF2-40B4-BE49-F238E27FC236}">
              <a16:creationId xmlns:a16="http://schemas.microsoft.com/office/drawing/2014/main" id="{D6BB3E67-0DFA-4DDD-926F-24531952DD4E}"/>
            </a:ext>
          </a:extLst>
        </xdr:cNvPr>
        <xdr:cNvSpPr txBox="1"/>
      </xdr:nvSpPr>
      <xdr:spPr>
        <a:xfrm>
          <a:off x="18983325" y="17251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99695</xdr:rowOff>
    </xdr:from>
    <xdr:ext cx="469265" cy="258445"/>
    <xdr:sp macro="" textlink="">
      <xdr:nvSpPr>
        <xdr:cNvPr id="950" name="n_2aveValue【庁舎】&#10;一人当たり面積">
          <a:extLst>
            <a:ext uri="{FF2B5EF4-FFF2-40B4-BE49-F238E27FC236}">
              <a16:creationId xmlns:a16="http://schemas.microsoft.com/office/drawing/2014/main" id="{9B2BD553-04BF-4D7F-97F8-0933A69B5BEC}"/>
            </a:ext>
          </a:extLst>
        </xdr:cNvPr>
        <xdr:cNvSpPr txBox="1"/>
      </xdr:nvSpPr>
      <xdr:spPr>
        <a:xfrm>
          <a:off x="18183225" y="17266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92710</xdr:rowOff>
    </xdr:from>
    <xdr:ext cx="469265" cy="259080"/>
    <xdr:sp macro="" textlink="">
      <xdr:nvSpPr>
        <xdr:cNvPr id="951" name="n_3aveValue【庁舎】&#10;一人当たり面積">
          <a:extLst>
            <a:ext uri="{FF2B5EF4-FFF2-40B4-BE49-F238E27FC236}">
              <a16:creationId xmlns:a16="http://schemas.microsoft.com/office/drawing/2014/main" id="{6A20BD9D-8C35-4DDC-BCE0-B37C46A6148D}"/>
            </a:ext>
          </a:extLst>
        </xdr:cNvPr>
        <xdr:cNvSpPr txBox="1"/>
      </xdr:nvSpPr>
      <xdr:spPr>
        <a:xfrm>
          <a:off x="17383125" y="17256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116840</xdr:rowOff>
    </xdr:from>
    <xdr:ext cx="469265" cy="259080"/>
    <xdr:sp macro="" textlink="">
      <xdr:nvSpPr>
        <xdr:cNvPr id="952" name="n_4aveValue【庁舎】&#10;一人当たり面積">
          <a:extLst>
            <a:ext uri="{FF2B5EF4-FFF2-40B4-BE49-F238E27FC236}">
              <a16:creationId xmlns:a16="http://schemas.microsoft.com/office/drawing/2014/main" id="{6832913A-DB44-4A87-A30D-E5C21CBE8C9B}"/>
            </a:ext>
          </a:extLst>
        </xdr:cNvPr>
        <xdr:cNvSpPr txBox="1"/>
      </xdr:nvSpPr>
      <xdr:spPr>
        <a:xfrm>
          <a:off x="16592550" y="17280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159385</xdr:rowOff>
    </xdr:from>
    <xdr:ext cx="469900" cy="258445"/>
    <xdr:sp macro="" textlink="">
      <xdr:nvSpPr>
        <xdr:cNvPr id="953" name="n_1mainValue【庁舎】&#10;一人当たり面積">
          <a:extLst>
            <a:ext uri="{FF2B5EF4-FFF2-40B4-BE49-F238E27FC236}">
              <a16:creationId xmlns:a16="http://schemas.microsoft.com/office/drawing/2014/main" id="{6229B899-3F94-4244-9BEF-8FDB0EBFBC46}"/>
            </a:ext>
          </a:extLst>
        </xdr:cNvPr>
        <xdr:cNvSpPr txBox="1"/>
      </xdr:nvSpPr>
      <xdr:spPr>
        <a:xfrm>
          <a:off x="18983325" y="16840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119380</xdr:rowOff>
    </xdr:from>
    <xdr:ext cx="469265" cy="259080"/>
    <xdr:sp macro="" textlink="">
      <xdr:nvSpPr>
        <xdr:cNvPr id="954" name="n_2mainValue【庁舎】&#10;一人当たり面積">
          <a:extLst>
            <a:ext uri="{FF2B5EF4-FFF2-40B4-BE49-F238E27FC236}">
              <a16:creationId xmlns:a16="http://schemas.microsoft.com/office/drawing/2014/main" id="{291BD1B6-DAA4-4061-9111-3BC9ADCAAB11}"/>
            </a:ext>
          </a:extLst>
        </xdr:cNvPr>
        <xdr:cNvSpPr txBox="1"/>
      </xdr:nvSpPr>
      <xdr:spPr>
        <a:xfrm>
          <a:off x="18183225" y="16800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129540</xdr:rowOff>
    </xdr:from>
    <xdr:ext cx="469265" cy="259080"/>
    <xdr:sp macro="" textlink="">
      <xdr:nvSpPr>
        <xdr:cNvPr id="955" name="n_3mainValue【庁舎】&#10;一人当たり面積">
          <a:extLst>
            <a:ext uri="{FF2B5EF4-FFF2-40B4-BE49-F238E27FC236}">
              <a16:creationId xmlns:a16="http://schemas.microsoft.com/office/drawing/2014/main" id="{36CB675D-6862-4F4E-8C50-4516D71645A2}"/>
            </a:ext>
          </a:extLst>
        </xdr:cNvPr>
        <xdr:cNvSpPr txBox="1"/>
      </xdr:nvSpPr>
      <xdr:spPr>
        <a:xfrm>
          <a:off x="17383125" y="16804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139065</xdr:rowOff>
    </xdr:from>
    <xdr:ext cx="469265" cy="259080"/>
    <xdr:sp macro="" textlink="">
      <xdr:nvSpPr>
        <xdr:cNvPr id="956" name="n_4mainValue【庁舎】&#10;一人当たり面積">
          <a:extLst>
            <a:ext uri="{FF2B5EF4-FFF2-40B4-BE49-F238E27FC236}">
              <a16:creationId xmlns:a16="http://schemas.microsoft.com/office/drawing/2014/main" id="{ED687FD2-92E8-4C5E-973D-DB4F59E8C265}"/>
            </a:ext>
          </a:extLst>
        </xdr:cNvPr>
        <xdr:cNvSpPr txBox="1"/>
      </xdr:nvSpPr>
      <xdr:spPr>
        <a:xfrm>
          <a:off x="16592550" y="16820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69EE38F2-E9B8-44BF-8125-E3D2D4C1CBF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A94B82F-705B-4A13-AEF6-158BDAA3DFD8}"/>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8BC5880-7EEE-467F-AAAB-11EEA230AE11}"/>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有形固定資産減価償却率は体育館・プール、市民会館、消防施設を除く施設で、類似団体と比較して高くなっている。</a:t>
          </a:r>
        </a:p>
        <a:p>
          <a:r>
            <a:rPr kumimoji="1" lang="ja-JP" altLang="en-US" sz="1300">
              <a:latin typeface="ＭＳ Ｐゴシック"/>
              <a:ea typeface="ＭＳ Ｐゴシック"/>
            </a:rPr>
            <a:t>庁舎については、令和５年度以降に新庁舎の完成や、１・２号庁舎の耐震化改修等を実施するため、後年度以降の数値については改善することが見込まれる。</a:t>
          </a:r>
        </a:p>
        <a:p>
          <a:r>
            <a:rPr kumimoji="1" lang="ja-JP" altLang="en-US" sz="1300">
              <a:latin typeface="ＭＳ Ｐゴシック"/>
              <a:ea typeface="ＭＳ Ｐゴシック"/>
            </a:rPr>
            <a:t>しかし、他の施設では一般廃棄物処理施設などが類似団体と比べ高くなっているため、公共施設等総合管理計画に基づく老朽化対策や長寿命化等の取り組みを引き続き進めいく。</a:t>
          </a:r>
          <a:endParaRPr kumimoji="1" lang="ja-JP" altLang="en-US" sz="1300" b="1">
            <a:latin typeface="ＭＳ Ｐゴシック"/>
            <a:ea typeface="ＭＳ Ｐゴシック"/>
          </a:endParaRPr>
        </a:p>
        <a:p>
          <a:r>
            <a:rPr kumimoji="1" lang="ja-JP" altLang="en-US" sz="1300">
              <a:latin typeface="ＭＳ Ｐゴシック"/>
              <a:ea typeface="ＭＳ Ｐゴシック"/>
            </a:rPr>
            <a:t>なお、市民会館は旧公民館を改修した後用途変更を行い、令和２年度から本項目へと算入したため数値については改善した。</a:t>
          </a:r>
          <a:endParaRPr kumimoji="1" lang="ja-JP" altLang="en-US" sz="1300" b="1">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2" t="s">
        <v>135</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2"/>
      <c r="DK1" s="2"/>
      <c r="DL1" s="2"/>
      <c r="DM1" s="2"/>
      <c r="DN1" s="2"/>
      <c r="DO1" s="2"/>
    </row>
    <row r="2" spans="1:119" ht="23.5" x14ac:dyDescent="0.2">
      <c r="B2" s="3" t="s">
        <v>136</v>
      </c>
      <c r="C2" s="3"/>
      <c r="D2" s="10"/>
    </row>
    <row r="3" spans="1:119" ht="18.75" customHeight="1" x14ac:dyDescent="0.2">
      <c r="A3" s="2"/>
      <c r="B3" s="416" t="s">
        <v>139</v>
      </c>
      <c r="C3" s="417"/>
      <c r="D3" s="417"/>
      <c r="E3" s="418"/>
      <c r="F3" s="418"/>
      <c r="G3" s="418"/>
      <c r="H3" s="418"/>
      <c r="I3" s="418"/>
      <c r="J3" s="418"/>
      <c r="K3" s="418"/>
      <c r="L3" s="418" t="s">
        <v>141</v>
      </c>
      <c r="M3" s="418"/>
      <c r="N3" s="418"/>
      <c r="O3" s="418"/>
      <c r="P3" s="418"/>
      <c r="Q3" s="418"/>
      <c r="R3" s="424"/>
      <c r="S3" s="424"/>
      <c r="T3" s="424"/>
      <c r="U3" s="424"/>
      <c r="V3" s="425"/>
      <c r="W3" s="429" t="s">
        <v>143</v>
      </c>
      <c r="X3" s="430"/>
      <c r="Y3" s="430"/>
      <c r="Z3" s="430"/>
      <c r="AA3" s="430"/>
      <c r="AB3" s="417"/>
      <c r="AC3" s="424" t="s">
        <v>145</v>
      </c>
      <c r="AD3" s="430"/>
      <c r="AE3" s="430"/>
      <c r="AF3" s="430"/>
      <c r="AG3" s="430"/>
      <c r="AH3" s="430"/>
      <c r="AI3" s="430"/>
      <c r="AJ3" s="430"/>
      <c r="AK3" s="430"/>
      <c r="AL3" s="434"/>
      <c r="AM3" s="429" t="s">
        <v>146</v>
      </c>
      <c r="AN3" s="430"/>
      <c r="AO3" s="430"/>
      <c r="AP3" s="430"/>
      <c r="AQ3" s="430"/>
      <c r="AR3" s="430"/>
      <c r="AS3" s="430"/>
      <c r="AT3" s="430"/>
      <c r="AU3" s="430"/>
      <c r="AV3" s="430"/>
      <c r="AW3" s="430"/>
      <c r="AX3" s="434"/>
      <c r="AY3" s="457" t="s">
        <v>5</v>
      </c>
      <c r="AZ3" s="458"/>
      <c r="BA3" s="458"/>
      <c r="BB3" s="458"/>
      <c r="BC3" s="458"/>
      <c r="BD3" s="458"/>
      <c r="BE3" s="458"/>
      <c r="BF3" s="458"/>
      <c r="BG3" s="458"/>
      <c r="BH3" s="458"/>
      <c r="BI3" s="458"/>
      <c r="BJ3" s="458"/>
      <c r="BK3" s="458"/>
      <c r="BL3" s="458"/>
      <c r="BM3" s="583"/>
      <c r="BN3" s="429" t="s">
        <v>150</v>
      </c>
      <c r="BO3" s="430"/>
      <c r="BP3" s="430"/>
      <c r="BQ3" s="430"/>
      <c r="BR3" s="430"/>
      <c r="BS3" s="430"/>
      <c r="BT3" s="430"/>
      <c r="BU3" s="434"/>
      <c r="BV3" s="429" t="s">
        <v>152</v>
      </c>
      <c r="BW3" s="430"/>
      <c r="BX3" s="430"/>
      <c r="BY3" s="430"/>
      <c r="BZ3" s="430"/>
      <c r="CA3" s="430"/>
      <c r="CB3" s="430"/>
      <c r="CC3" s="434"/>
      <c r="CD3" s="457" t="s">
        <v>5</v>
      </c>
      <c r="CE3" s="458"/>
      <c r="CF3" s="458"/>
      <c r="CG3" s="458"/>
      <c r="CH3" s="458"/>
      <c r="CI3" s="458"/>
      <c r="CJ3" s="458"/>
      <c r="CK3" s="458"/>
      <c r="CL3" s="458"/>
      <c r="CM3" s="458"/>
      <c r="CN3" s="458"/>
      <c r="CO3" s="458"/>
      <c r="CP3" s="458"/>
      <c r="CQ3" s="458"/>
      <c r="CR3" s="458"/>
      <c r="CS3" s="583"/>
      <c r="CT3" s="429" t="s">
        <v>154</v>
      </c>
      <c r="CU3" s="430"/>
      <c r="CV3" s="430"/>
      <c r="CW3" s="430"/>
      <c r="CX3" s="430"/>
      <c r="CY3" s="430"/>
      <c r="CZ3" s="430"/>
      <c r="DA3" s="434"/>
      <c r="DB3" s="429" t="s">
        <v>131</v>
      </c>
      <c r="DC3" s="430"/>
      <c r="DD3" s="430"/>
      <c r="DE3" s="430"/>
      <c r="DF3" s="430"/>
      <c r="DG3" s="430"/>
      <c r="DH3" s="430"/>
      <c r="DI3" s="434"/>
    </row>
    <row r="4" spans="1:119" ht="18.75" customHeight="1" x14ac:dyDescent="0.2">
      <c r="A4" s="2"/>
      <c r="B4" s="419"/>
      <c r="C4" s="420"/>
      <c r="D4" s="420"/>
      <c r="E4" s="421"/>
      <c r="F4" s="421"/>
      <c r="G4" s="421"/>
      <c r="H4" s="421"/>
      <c r="I4" s="421"/>
      <c r="J4" s="421"/>
      <c r="K4" s="421"/>
      <c r="L4" s="421"/>
      <c r="M4" s="421"/>
      <c r="N4" s="421"/>
      <c r="O4" s="421"/>
      <c r="P4" s="421"/>
      <c r="Q4" s="421"/>
      <c r="R4" s="426"/>
      <c r="S4" s="426"/>
      <c r="T4" s="426"/>
      <c r="U4" s="426"/>
      <c r="V4" s="427"/>
      <c r="W4" s="431"/>
      <c r="X4" s="432"/>
      <c r="Y4" s="432"/>
      <c r="Z4" s="432"/>
      <c r="AA4" s="432"/>
      <c r="AB4" s="420"/>
      <c r="AC4" s="426"/>
      <c r="AD4" s="432"/>
      <c r="AE4" s="432"/>
      <c r="AF4" s="432"/>
      <c r="AG4" s="432"/>
      <c r="AH4" s="432"/>
      <c r="AI4" s="432"/>
      <c r="AJ4" s="432"/>
      <c r="AK4" s="432"/>
      <c r="AL4" s="435"/>
      <c r="AM4" s="433"/>
      <c r="AN4" s="380"/>
      <c r="AO4" s="380"/>
      <c r="AP4" s="380"/>
      <c r="AQ4" s="380"/>
      <c r="AR4" s="380"/>
      <c r="AS4" s="380"/>
      <c r="AT4" s="380"/>
      <c r="AU4" s="380"/>
      <c r="AV4" s="380"/>
      <c r="AW4" s="380"/>
      <c r="AX4" s="436"/>
      <c r="AY4" s="412" t="s">
        <v>155</v>
      </c>
      <c r="AZ4" s="413"/>
      <c r="BA4" s="413"/>
      <c r="BB4" s="413"/>
      <c r="BC4" s="413"/>
      <c r="BD4" s="413"/>
      <c r="BE4" s="413"/>
      <c r="BF4" s="413"/>
      <c r="BG4" s="413"/>
      <c r="BH4" s="413"/>
      <c r="BI4" s="413"/>
      <c r="BJ4" s="413"/>
      <c r="BK4" s="413"/>
      <c r="BL4" s="413"/>
      <c r="BM4" s="414"/>
      <c r="BN4" s="373">
        <v>24707459</v>
      </c>
      <c r="BO4" s="374"/>
      <c r="BP4" s="374"/>
      <c r="BQ4" s="374"/>
      <c r="BR4" s="374"/>
      <c r="BS4" s="374"/>
      <c r="BT4" s="374"/>
      <c r="BU4" s="375"/>
      <c r="BV4" s="373">
        <v>26710813</v>
      </c>
      <c r="BW4" s="374"/>
      <c r="BX4" s="374"/>
      <c r="BY4" s="374"/>
      <c r="BZ4" s="374"/>
      <c r="CA4" s="374"/>
      <c r="CB4" s="374"/>
      <c r="CC4" s="375"/>
      <c r="CD4" s="550" t="s">
        <v>151</v>
      </c>
      <c r="CE4" s="551"/>
      <c r="CF4" s="551"/>
      <c r="CG4" s="551"/>
      <c r="CH4" s="551"/>
      <c r="CI4" s="551"/>
      <c r="CJ4" s="551"/>
      <c r="CK4" s="551"/>
      <c r="CL4" s="551"/>
      <c r="CM4" s="551"/>
      <c r="CN4" s="551"/>
      <c r="CO4" s="551"/>
      <c r="CP4" s="551"/>
      <c r="CQ4" s="551"/>
      <c r="CR4" s="551"/>
      <c r="CS4" s="552"/>
      <c r="CT4" s="584">
        <v>6.1</v>
      </c>
      <c r="CU4" s="585"/>
      <c r="CV4" s="585"/>
      <c r="CW4" s="585"/>
      <c r="CX4" s="585"/>
      <c r="CY4" s="585"/>
      <c r="CZ4" s="585"/>
      <c r="DA4" s="586"/>
      <c r="DB4" s="584">
        <v>6.6</v>
      </c>
      <c r="DC4" s="585"/>
      <c r="DD4" s="585"/>
      <c r="DE4" s="585"/>
      <c r="DF4" s="585"/>
      <c r="DG4" s="585"/>
      <c r="DH4" s="585"/>
      <c r="DI4" s="586"/>
    </row>
    <row r="5" spans="1:119" ht="18.75" customHeight="1" x14ac:dyDescent="0.2">
      <c r="A5" s="2"/>
      <c r="B5" s="422"/>
      <c r="C5" s="381"/>
      <c r="D5" s="381"/>
      <c r="E5" s="423"/>
      <c r="F5" s="423"/>
      <c r="G5" s="423"/>
      <c r="H5" s="423"/>
      <c r="I5" s="423"/>
      <c r="J5" s="423"/>
      <c r="K5" s="423"/>
      <c r="L5" s="423"/>
      <c r="M5" s="423"/>
      <c r="N5" s="423"/>
      <c r="O5" s="423"/>
      <c r="P5" s="423"/>
      <c r="Q5" s="423"/>
      <c r="R5" s="379"/>
      <c r="S5" s="379"/>
      <c r="T5" s="379"/>
      <c r="U5" s="379"/>
      <c r="V5" s="428"/>
      <c r="W5" s="433"/>
      <c r="X5" s="380"/>
      <c r="Y5" s="380"/>
      <c r="Z5" s="380"/>
      <c r="AA5" s="380"/>
      <c r="AB5" s="381"/>
      <c r="AC5" s="379"/>
      <c r="AD5" s="380"/>
      <c r="AE5" s="380"/>
      <c r="AF5" s="380"/>
      <c r="AG5" s="380"/>
      <c r="AH5" s="380"/>
      <c r="AI5" s="380"/>
      <c r="AJ5" s="380"/>
      <c r="AK5" s="380"/>
      <c r="AL5" s="436"/>
      <c r="AM5" s="521" t="s">
        <v>156</v>
      </c>
      <c r="AN5" s="406"/>
      <c r="AO5" s="406"/>
      <c r="AP5" s="406"/>
      <c r="AQ5" s="406"/>
      <c r="AR5" s="406"/>
      <c r="AS5" s="406"/>
      <c r="AT5" s="407"/>
      <c r="AU5" s="522" t="s">
        <v>73</v>
      </c>
      <c r="AV5" s="523"/>
      <c r="AW5" s="523"/>
      <c r="AX5" s="523"/>
      <c r="AY5" s="495" t="s">
        <v>147</v>
      </c>
      <c r="AZ5" s="496"/>
      <c r="BA5" s="496"/>
      <c r="BB5" s="496"/>
      <c r="BC5" s="496"/>
      <c r="BD5" s="496"/>
      <c r="BE5" s="496"/>
      <c r="BF5" s="496"/>
      <c r="BG5" s="496"/>
      <c r="BH5" s="496"/>
      <c r="BI5" s="496"/>
      <c r="BJ5" s="496"/>
      <c r="BK5" s="496"/>
      <c r="BL5" s="496"/>
      <c r="BM5" s="497"/>
      <c r="BN5" s="367">
        <v>23660337</v>
      </c>
      <c r="BO5" s="368"/>
      <c r="BP5" s="368"/>
      <c r="BQ5" s="368"/>
      <c r="BR5" s="368"/>
      <c r="BS5" s="368"/>
      <c r="BT5" s="368"/>
      <c r="BU5" s="369"/>
      <c r="BV5" s="367">
        <v>25668526</v>
      </c>
      <c r="BW5" s="368"/>
      <c r="BX5" s="368"/>
      <c r="BY5" s="368"/>
      <c r="BZ5" s="368"/>
      <c r="CA5" s="368"/>
      <c r="CB5" s="368"/>
      <c r="CC5" s="369"/>
      <c r="CD5" s="503" t="s">
        <v>158</v>
      </c>
      <c r="CE5" s="473"/>
      <c r="CF5" s="473"/>
      <c r="CG5" s="473"/>
      <c r="CH5" s="473"/>
      <c r="CI5" s="473"/>
      <c r="CJ5" s="473"/>
      <c r="CK5" s="473"/>
      <c r="CL5" s="473"/>
      <c r="CM5" s="473"/>
      <c r="CN5" s="473"/>
      <c r="CO5" s="473"/>
      <c r="CP5" s="473"/>
      <c r="CQ5" s="473"/>
      <c r="CR5" s="473"/>
      <c r="CS5" s="504"/>
      <c r="CT5" s="355">
        <v>95.7</v>
      </c>
      <c r="CU5" s="356"/>
      <c r="CV5" s="356"/>
      <c r="CW5" s="356"/>
      <c r="CX5" s="356"/>
      <c r="CY5" s="356"/>
      <c r="CZ5" s="356"/>
      <c r="DA5" s="357"/>
      <c r="DB5" s="355">
        <v>88.9</v>
      </c>
      <c r="DC5" s="356"/>
      <c r="DD5" s="356"/>
      <c r="DE5" s="356"/>
      <c r="DF5" s="356"/>
      <c r="DG5" s="356"/>
      <c r="DH5" s="356"/>
      <c r="DI5" s="357"/>
    </row>
    <row r="6" spans="1:119" ht="18.75" customHeight="1" x14ac:dyDescent="0.2">
      <c r="A6" s="2"/>
      <c r="B6" s="437" t="s">
        <v>160</v>
      </c>
      <c r="C6" s="378"/>
      <c r="D6" s="378"/>
      <c r="E6" s="438"/>
      <c r="F6" s="438"/>
      <c r="G6" s="438"/>
      <c r="H6" s="438"/>
      <c r="I6" s="438"/>
      <c r="J6" s="438"/>
      <c r="K6" s="438"/>
      <c r="L6" s="438" t="s">
        <v>162</v>
      </c>
      <c r="M6" s="438"/>
      <c r="N6" s="438"/>
      <c r="O6" s="438"/>
      <c r="P6" s="438"/>
      <c r="Q6" s="438"/>
      <c r="R6" s="376"/>
      <c r="S6" s="376"/>
      <c r="T6" s="376"/>
      <c r="U6" s="376"/>
      <c r="V6" s="442"/>
      <c r="W6" s="445" t="s">
        <v>163</v>
      </c>
      <c r="X6" s="377"/>
      <c r="Y6" s="377"/>
      <c r="Z6" s="377"/>
      <c r="AA6" s="377"/>
      <c r="AB6" s="378"/>
      <c r="AC6" s="448" t="s">
        <v>164</v>
      </c>
      <c r="AD6" s="449"/>
      <c r="AE6" s="449"/>
      <c r="AF6" s="449"/>
      <c r="AG6" s="449"/>
      <c r="AH6" s="449"/>
      <c r="AI6" s="449"/>
      <c r="AJ6" s="449"/>
      <c r="AK6" s="449"/>
      <c r="AL6" s="450"/>
      <c r="AM6" s="521" t="s">
        <v>78</v>
      </c>
      <c r="AN6" s="406"/>
      <c r="AO6" s="406"/>
      <c r="AP6" s="406"/>
      <c r="AQ6" s="406"/>
      <c r="AR6" s="406"/>
      <c r="AS6" s="406"/>
      <c r="AT6" s="407"/>
      <c r="AU6" s="522" t="s">
        <v>73</v>
      </c>
      <c r="AV6" s="523"/>
      <c r="AW6" s="523"/>
      <c r="AX6" s="523"/>
      <c r="AY6" s="495" t="s">
        <v>165</v>
      </c>
      <c r="AZ6" s="496"/>
      <c r="BA6" s="496"/>
      <c r="BB6" s="496"/>
      <c r="BC6" s="496"/>
      <c r="BD6" s="496"/>
      <c r="BE6" s="496"/>
      <c r="BF6" s="496"/>
      <c r="BG6" s="496"/>
      <c r="BH6" s="496"/>
      <c r="BI6" s="496"/>
      <c r="BJ6" s="496"/>
      <c r="BK6" s="496"/>
      <c r="BL6" s="496"/>
      <c r="BM6" s="497"/>
      <c r="BN6" s="367">
        <v>1047122</v>
      </c>
      <c r="BO6" s="368"/>
      <c r="BP6" s="368"/>
      <c r="BQ6" s="368"/>
      <c r="BR6" s="368"/>
      <c r="BS6" s="368"/>
      <c r="BT6" s="368"/>
      <c r="BU6" s="369"/>
      <c r="BV6" s="367">
        <v>1042287</v>
      </c>
      <c r="BW6" s="368"/>
      <c r="BX6" s="368"/>
      <c r="BY6" s="368"/>
      <c r="BZ6" s="368"/>
      <c r="CA6" s="368"/>
      <c r="CB6" s="368"/>
      <c r="CC6" s="369"/>
      <c r="CD6" s="503" t="s">
        <v>168</v>
      </c>
      <c r="CE6" s="473"/>
      <c r="CF6" s="473"/>
      <c r="CG6" s="473"/>
      <c r="CH6" s="473"/>
      <c r="CI6" s="473"/>
      <c r="CJ6" s="473"/>
      <c r="CK6" s="473"/>
      <c r="CL6" s="473"/>
      <c r="CM6" s="473"/>
      <c r="CN6" s="473"/>
      <c r="CO6" s="473"/>
      <c r="CP6" s="473"/>
      <c r="CQ6" s="473"/>
      <c r="CR6" s="473"/>
      <c r="CS6" s="504"/>
      <c r="CT6" s="579">
        <v>96.7</v>
      </c>
      <c r="CU6" s="580"/>
      <c r="CV6" s="580"/>
      <c r="CW6" s="580"/>
      <c r="CX6" s="580"/>
      <c r="CY6" s="580"/>
      <c r="CZ6" s="580"/>
      <c r="DA6" s="581"/>
      <c r="DB6" s="579">
        <v>91.5</v>
      </c>
      <c r="DC6" s="580"/>
      <c r="DD6" s="580"/>
      <c r="DE6" s="580"/>
      <c r="DF6" s="580"/>
      <c r="DG6" s="580"/>
      <c r="DH6" s="580"/>
      <c r="DI6" s="581"/>
    </row>
    <row r="7" spans="1:119" ht="18.75" customHeight="1" x14ac:dyDescent="0.2">
      <c r="A7" s="2"/>
      <c r="B7" s="419"/>
      <c r="C7" s="420"/>
      <c r="D7" s="420"/>
      <c r="E7" s="421"/>
      <c r="F7" s="421"/>
      <c r="G7" s="421"/>
      <c r="H7" s="421"/>
      <c r="I7" s="421"/>
      <c r="J7" s="421"/>
      <c r="K7" s="421"/>
      <c r="L7" s="421"/>
      <c r="M7" s="421"/>
      <c r="N7" s="421"/>
      <c r="O7" s="421"/>
      <c r="P7" s="421"/>
      <c r="Q7" s="421"/>
      <c r="R7" s="426"/>
      <c r="S7" s="426"/>
      <c r="T7" s="426"/>
      <c r="U7" s="426"/>
      <c r="V7" s="427"/>
      <c r="W7" s="431"/>
      <c r="X7" s="432"/>
      <c r="Y7" s="432"/>
      <c r="Z7" s="432"/>
      <c r="AA7" s="432"/>
      <c r="AB7" s="420"/>
      <c r="AC7" s="451"/>
      <c r="AD7" s="452"/>
      <c r="AE7" s="452"/>
      <c r="AF7" s="452"/>
      <c r="AG7" s="452"/>
      <c r="AH7" s="452"/>
      <c r="AI7" s="452"/>
      <c r="AJ7" s="452"/>
      <c r="AK7" s="452"/>
      <c r="AL7" s="453"/>
      <c r="AM7" s="521" t="s">
        <v>169</v>
      </c>
      <c r="AN7" s="406"/>
      <c r="AO7" s="406"/>
      <c r="AP7" s="406"/>
      <c r="AQ7" s="406"/>
      <c r="AR7" s="406"/>
      <c r="AS7" s="406"/>
      <c r="AT7" s="407"/>
      <c r="AU7" s="522" t="s">
        <v>73</v>
      </c>
      <c r="AV7" s="523"/>
      <c r="AW7" s="523"/>
      <c r="AX7" s="523"/>
      <c r="AY7" s="495" t="s">
        <v>170</v>
      </c>
      <c r="AZ7" s="496"/>
      <c r="BA7" s="496"/>
      <c r="BB7" s="496"/>
      <c r="BC7" s="496"/>
      <c r="BD7" s="496"/>
      <c r="BE7" s="496"/>
      <c r="BF7" s="496"/>
      <c r="BG7" s="496"/>
      <c r="BH7" s="496"/>
      <c r="BI7" s="496"/>
      <c r="BJ7" s="496"/>
      <c r="BK7" s="496"/>
      <c r="BL7" s="496"/>
      <c r="BM7" s="497"/>
      <c r="BN7" s="367">
        <v>185214</v>
      </c>
      <c r="BO7" s="368"/>
      <c r="BP7" s="368"/>
      <c r="BQ7" s="368"/>
      <c r="BR7" s="368"/>
      <c r="BS7" s="368"/>
      <c r="BT7" s="368"/>
      <c r="BU7" s="369"/>
      <c r="BV7" s="367">
        <v>95243</v>
      </c>
      <c r="BW7" s="368"/>
      <c r="BX7" s="368"/>
      <c r="BY7" s="368"/>
      <c r="BZ7" s="368"/>
      <c r="CA7" s="368"/>
      <c r="CB7" s="368"/>
      <c r="CC7" s="369"/>
      <c r="CD7" s="503" t="s">
        <v>171</v>
      </c>
      <c r="CE7" s="473"/>
      <c r="CF7" s="473"/>
      <c r="CG7" s="473"/>
      <c r="CH7" s="473"/>
      <c r="CI7" s="473"/>
      <c r="CJ7" s="473"/>
      <c r="CK7" s="473"/>
      <c r="CL7" s="473"/>
      <c r="CM7" s="473"/>
      <c r="CN7" s="473"/>
      <c r="CO7" s="473"/>
      <c r="CP7" s="473"/>
      <c r="CQ7" s="473"/>
      <c r="CR7" s="473"/>
      <c r="CS7" s="504"/>
      <c r="CT7" s="367">
        <v>14126070</v>
      </c>
      <c r="CU7" s="368"/>
      <c r="CV7" s="368"/>
      <c r="CW7" s="368"/>
      <c r="CX7" s="368"/>
      <c r="CY7" s="368"/>
      <c r="CZ7" s="368"/>
      <c r="DA7" s="369"/>
      <c r="DB7" s="367">
        <v>14441403</v>
      </c>
      <c r="DC7" s="368"/>
      <c r="DD7" s="368"/>
      <c r="DE7" s="368"/>
      <c r="DF7" s="368"/>
      <c r="DG7" s="368"/>
      <c r="DH7" s="368"/>
      <c r="DI7" s="369"/>
    </row>
    <row r="8" spans="1:119" ht="18.75" customHeight="1" x14ac:dyDescent="0.2">
      <c r="A8" s="2"/>
      <c r="B8" s="439"/>
      <c r="C8" s="440"/>
      <c r="D8" s="440"/>
      <c r="E8" s="441"/>
      <c r="F8" s="441"/>
      <c r="G8" s="441"/>
      <c r="H8" s="441"/>
      <c r="I8" s="441"/>
      <c r="J8" s="441"/>
      <c r="K8" s="441"/>
      <c r="L8" s="441"/>
      <c r="M8" s="441"/>
      <c r="N8" s="441"/>
      <c r="O8" s="441"/>
      <c r="P8" s="441"/>
      <c r="Q8" s="441"/>
      <c r="R8" s="443"/>
      <c r="S8" s="443"/>
      <c r="T8" s="443"/>
      <c r="U8" s="443"/>
      <c r="V8" s="444"/>
      <c r="W8" s="446"/>
      <c r="X8" s="447"/>
      <c r="Y8" s="447"/>
      <c r="Z8" s="447"/>
      <c r="AA8" s="447"/>
      <c r="AB8" s="440"/>
      <c r="AC8" s="454"/>
      <c r="AD8" s="455"/>
      <c r="AE8" s="455"/>
      <c r="AF8" s="455"/>
      <c r="AG8" s="455"/>
      <c r="AH8" s="455"/>
      <c r="AI8" s="455"/>
      <c r="AJ8" s="455"/>
      <c r="AK8" s="455"/>
      <c r="AL8" s="456"/>
      <c r="AM8" s="521" t="s">
        <v>173</v>
      </c>
      <c r="AN8" s="406"/>
      <c r="AO8" s="406"/>
      <c r="AP8" s="406"/>
      <c r="AQ8" s="406"/>
      <c r="AR8" s="406"/>
      <c r="AS8" s="406"/>
      <c r="AT8" s="407"/>
      <c r="AU8" s="522" t="s">
        <v>176</v>
      </c>
      <c r="AV8" s="523"/>
      <c r="AW8" s="523"/>
      <c r="AX8" s="523"/>
      <c r="AY8" s="495" t="s">
        <v>179</v>
      </c>
      <c r="AZ8" s="496"/>
      <c r="BA8" s="496"/>
      <c r="BB8" s="496"/>
      <c r="BC8" s="496"/>
      <c r="BD8" s="496"/>
      <c r="BE8" s="496"/>
      <c r="BF8" s="496"/>
      <c r="BG8" s="496"/>
      <c r="BH8" s="496"/>
      <c r="BI8" s="496"/>
      <c r="BJ8" s="496"/>
      <c r="BK8" s="496"/>
      <c r="BL8" s="496"/>
      <c r="BM8" s="497"/>
      <c r="BN8" s="367">
        <v>861908</v>
      </c>
      <c r="BO8" s="368"/>
      <c r="BP8" s="368"/>
      <c r="BQ8" s="368"/>
      <c r="BR8" s="368"/>
      <c r="BS8" s="368"/>
      <c r="BT8" s="368"/>
      <c r="BU8" s="369"/>
      <c r="BV8" s="367">
        <v>947044</v>
      </c>
      <c r="BW8" s="368"/>
      <c r="BX8" s="368"/>
      <c r="BY8" s="368"/>
      <c r="BZ8" s="368"/>
      <c r="CA8" s="368"/>
      <c r="CB8" s="368"/>
      <c r="CC8" s="369"/>
      <c r="CD8" s="503" t="s">
        <v>180</v>
      </c>
      <c r="CE8" s="473"/>
      <c r="CF8" s="473"/>
      <c r="CG8" s="473"/>
      <c r="CH8" s="473"/>
      <c r="CI8" s="473"/>
      <c r="CJ8" s="473"/>
      <c r="CK8" s="473"/>
      <c r="CL8" s="473"/>
      <c r="CM8" s="473"/>
      <c r="CN8" s="473"/>
      <c r="CO8" s="473"/>
      <c r="CP8" s="473"/>
      <c r="CQ8" s="473"/>
      <c r="CR8" s="473"/>
      <c r="CS8" s="504"/>
      <c r="CT8" s="555">
        <v>0.31</v>
      </c>
      <c r="CU8" s="556"/>
      <c r="CV8" s="556"/>
      <c r="CW8" s="556"/>
      <c r="CX8" s="556"/>
      <c r="CY8" s="556"/>
      <c r="CZ8" s="556"/>
      <c r="DA8" s="557"/>
      <c r="DB8" s="555">
        <v>0.31</v>
      </c>
      <c r="DC8" s="556"/>
      <c r="DD8" s="556"/>
      <c r="DE8" s="556"/>
      <c r="DF8" s="556"/>
      <c r="DG8" s="556"/>
      <c r="DH8" s="556"/>
      <c r="DI8" s="557"/>
    </row>
    <row r="9" spans="1:119" ht="18.75" customHeight="1" x14ac:dyDescent="0.2">
      <c r="A9" s="2"/>
      <c r="B9" s="457" t="s">
        <v>22</v>
      </c>
      <c r="C9" s="458"/>
      <c r="D9" s="458"/>
      <c r="E9" s="458"/>
      <c r="F9" s="458"/>
      <c r="G9" s="458"/>
      <c r="H9" s="458"/>
      <c r="I9" s="458"/>
      <c r="J9" s="458"/>
      <c r="K9" s="459"/>
      <c r="L9" s="573" t="s">
        <v>10</v>
      </c>
      <c r="M9" s="574"/>
      <c r="N9" s="574"/>
      <c r="O9" s="574"/>
      <c r="P9" s="574"/>
      <c r="Q9" s="575"/>
      <c r="R9" s="576">
        <v>31629</v>
      </c>
      <c r="S9" s="577"/>
      <c r="T9" s="577"/>
      <c r="U9" s="577"/>
      <c r="V9" s="578"/>
      <c r="W9" s="429" t="s">
        <v>181</v>
      </c>
      <c r="X9" s="430"/>
      <c r="Y9" s="430"/>
      <c r="Z9" s="430"/>
      <c r="AA9" s="430"/>
      <c r="AB9" s="430"/>
      <c r="AC9" s="430"/>
      <c r="AD9" s="430"/>
      <c r="AE9" s="430"/>
      <c r="AF9" s="430"/>
      <c r="AG9" s="430"/>
      <c r="AH9" s="430"/>
      <c r="AI9" s="430"/>
      <c r="AJ9" s="430"/>
      <c r="AK9" s="430"/>
      <c r="AL9" s="434"/>
      <c r="AM9" s="521" t="s">
        <v>183</v>
      </c>
      <c r="AN9" s="406"/>
      <c r="AO9" s="406"/>
      <c r="AP9" s="406"/>
      <c r="AQ9" s="406"/>
      <c r="AR9" s="406"/>
      <c r="AS9" s="406"/>
      <c r="AT9" s="407"/>
      <c r="AU9" s="522" t="s">
        <v>73</v>
      </c>
      <c r="AV9" s="523"/>
      <c r="AW9" s="523"/>
      <c r="AX9" s="523"/>
      <c r="AY9" s="495" t="s">
        <v>75</v>
      </c>
      <c r="AZ9" s="496"/>
      <c r="BA9" s="496"/>
      <c r="BB9" s="496"/>
      <c r="BC9" s="496"/>
      <c r="BD9" s="496"/>
      <c r="BE9" s="496"/>
      <c r="BF9" s="496"/>
      <c r="BG9" s="496"/>
      <c r="BH9" s="496"/>
      <c r="BI9" s="496"/>
      <c r="BJ9" s="496"/>
      <c r="BK9" s="496"/>
      <c r="BL9" s="496"/>
      <c r="BM9" s="497"/>
      <c r="BN9" s="367">
        <v>-85136</v>
      </c>
      <c r="BO9" s="368"/>
      <c r="BP9" s="368"/>
      <c r="BQ9" s="368"/>
      <c r="BR9" s="368"/>
      <c r="BS9" s="368"/>
      <c r="BT9" s="368"/>
      <c r="BU9" s="369"/>
      <c r="BV9" s="367">
        <v>353585</v>
      </c>
      <c r="BW9" s="368"/>
      <c r="BX9" s="368"/>
      <c r="BY9" s="368"/>
      <c r="BZ9" s="368"/>
      <c r="CA9" s="368"/>
      <c r="CB9" s="368"/>
      <c r="CC9" s="369"/>
      <c r="CD9" s="503" t="s">
        <v>71</v>
      </c>
      <c r="CE9" s="473"/>
      <c r="CF9" s="473"/>
      <c r="CG9" s="473"/>
      <c r="CH9" s="473"/>
      <c r="CI9" s="473"/>
      <c r="CJ9" s="473"/>
      <c r="CK9" s="473"/>
      <c r="CL9" s="473"/>
      <c r="CM9" s="473"/>
      <c r="CN9" s="473"/>
      <c r="CO9" s="473"/>
      <c r="CP9" s="473"/>
      <c r="CQ9" s="473"/>
      <c r="CR9" s="473"/>
      <c r="CS9" s="504"/>
      <c r="CT9" s="355">
        <v>18.899999999999999</v>
      </c>
      <c r="CU9" s="356"/>
      <c r="CV9" s="356"/>
      <c r="CW9" s="356"/>
      <c r="CX9" s="356"/>
      <c r="CY9" s="356"/>
      <c r="CZ9" s="356"/>
      <c r="DA9" s="357"/>
      <c r="DB9" s="355">
        <v>17.899999999999999</v>
      </c>
      <c r="DC9" s="356"/>
      <c r="DD9" s="356"/>
      <c r="DE9" s="356"/>
      <c r="DF9" s="356"/>
      <c r="DG9" s="356"/>
      <c r="DH9" s="356"/>
      <c r="DI9" s="357"/>
    </row>
    <row r="10" spans="1:119" ht="18.75" customHeight="1" x14ac:dyDescent="0.2">
      <c r="A10" s="2"/>
      <c r="B10" s="457"/>
      <c r="C10" s="458"/>
      <c r="D10" s="458"/>
      <c r="E10" s="458"/>
      <c r="F10" s="458"/>
      <c r="G10" s="458"/>
      <c r="H10" s="458"/>
      <c r="I10" s="458"/>
      <c r="J10" s="458"/>
      <c r="K10" s="459"/>
      <c r="L10" s="405" t="s">
        <v>185</v>
      </c>
      <c r="M10" s="406"/>
      <c r="N10" s="406"/>
      <c r="O10" s="406"/>
      <c r="P10" s="406"/>
      <c r="Q10" s="407"/>
      <c r="R10" s="408">
        <v>33145</v>
      </c>
      <c r="S10" s="409"/>
      <c r="T10" s="409"/>
      <c r="U10" s="409"/>
      <c r="V10" s="411"/>
      <c r="W10" s="431"/>
      <c r="X10" s="432"/>
      <c r="Y10" s="432"/>
      <c r="Z10" s="432"/>
      <c r="AA10" s="432"/>
      <c r="AB10" s="432"/>
      <c r="AC10" s="432"/>
      <c r="AD10" s="432"/>
      <c r="AE10" s="432"/>
      <c r="AF10" s="432"/>
      <c r="AG10" s="432"/>
      <c r="AH10" s="432"/>
      <c r="AI10" s="432"/>
      <c r="AJ10" s="432"/>
      <c r="AK10" s="432"/>
      <c r="AL10" s="435"/>
      <c r="AM10" s="521" t="s">
        <v>187</v>
      </c>
      <c r="AN10" s="406"/>
      <c r="AO10" s="406"/>
      <c r="AP10" s="406"/>
      <c r="AQ10" s="406"/>
      <c r="AR10" s="406"/>
      <c r="AS10" s="406"/>
      <c r="AT10" s="407"/>
      <c r="AU10" s="522" t="s">
        <v>176</v>
      </c>
      <c r="AV10" s="523"/>
      <c r="AW10" s="523"/>
      <c r="AX10" s="523"/>
      <c r="AY10" s="495" t="s">
        <v>189</v>
      </c>
      <c r="AZ10" s="496"/>
      <c r="BA10" s="496"/>
      <c r="BB10" s="496"/>
      <c r="BC10" s="496"/>
      <c r="BD10" s="496"/>
      <c r="BE10" s="496"/>
      <c r="BF10" s="496"/>
      <c r="BG10" s="496"/>
      <c r="BH10" s="496"/>
      <c r="BI10" s="496"/>
      <c r="BJ10" s="496"/>
      <c r="BK10" s="496"/>
      <c r="BL10" s="496"/>
      <c r="BM10" s="497"/>
      <c r="BN10" s="367">
        <v>472628</v>
      </c>
      <c r="BO10" s="368"/>
      <c r="BP10" s="368"/>
      <c r="BQ10" s="368"/>
      <c r="BR10" s="368"/>
      <c r="BS10" s="368"/>
      <c r="BT10" s="368"/>
      <c r="BU10" s="369"/>
      <c r="BV10" s="367">
        <v>294559</v>
      </c>
      <c r="BW10" s="368"/>
      <c r="BX10" s="368"/>
      <c r="BY10" s="368"/>
      <c r="BZ10" s="368"/>
      <c r="CA10" s="368"/>
      <c r="CB10" s="368"/>
      <c r="CC10" s="369"/>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57"/>
      <c r="C11" s="458"/>
      <c r="D11" s="458"/>
      <c r="E11" s="458"/>
      <c r="F11" s="458"/>
      <c r="G11" s="458"/>
      <c r="H11" s="458"/>
      <c r="I11" s="458"/>
      <c r="J11" s="458"/>
      <c r="K11" s="459"/>
      <c r="L11" s="474" t="s">
        <v>192</v>
      </c>
      <c r="M11" s="475"/>
      <c r="N11" s="475"/>
      <c r="O11" s="475"/>
      <c r="P11" s="475"/>
      <c r="Q11" s="476"/>
      <c r="R11" s="570" t="s">
        <v>123</v>
      </c>
      <c r="S11" s="571"/>
      <c r="T11" s="571"/>
      <c r="U11" s="571"/>
      <c r="V11" s="572"/>
      <c r="W11" s="431"/>
      <c r="X11" s="432"/>
      <c r="Y11" s="432"/>
      <c r="Z11" s="432"/>
      <c r="AA11" s="432"/>
      <c r="AB11" s="432"/>
      <c r="AC11" s="432"/>
      <c r="AD11" s="432"/>
      <c r="AE11" s="432"/>
      <c r="AF11" s="432"/>
      <c r="AG11" s="432"/>
      <c r="AH11" s="432"/>
      <c r="AI11" s="432"/>
      <c r="AJ11" s="432"/>
      <c r="AK11" s="432"/>
      <c r="AL11" s="435"/>
      <c r="AM11" s="521" t="s">
        <v>195</v>
      </c>
      <c r="AN11" s="406"/>
      <c r="AO11" s="406"/>
      <c r="AP11" s="406"/>
      <c r="AQ11" s="406"/>
      <c r="AR11" s="406"/>
      <c r="AS11" s="406"/>
      <c r="AT11" s="407"/>
      <c r="AU11" s="522" t="s">
        <v>176</v>
      </c>
      <c r="AV11" s="523"/>
      <c r="AW11" s="523"/>
      <c r="AX11" s="523"/>
      <c r="AY11" s="495" t="s">
        <v>196</v>
      </c>
      <c r="AZ11" s="496"/>
      <c r="BA11" s="496"/>
      <c r="BB11" s="496"/>
      <c r="BC11" s="496"/>
      <c r="BD11" s="496"/>
      <c r="BE11" s="496"/>
      <c r="BF11" s="496"/>
      <c r="BG11" s="496"/>
      <c r="BH11" s="496"/>
      <c r="BI11" s="496"/>
      <c r="BJ11" s="496"/>
      <c r="BK11" s="496"/>
      <c r="BL11" s="496"/>
      <c r="BM11" s="497"/>
      <c r="BN11" s="367">
        <v>0</v>
      </c>
      <c r="BO11" s="368"/>
      <c r="BP11" s="368"/>
      <c r="BQ11" s="368"/>
      <c r="BR11" s="368"/>
      <c r="BS11" s="368"/>
      <c r="BT11" s="368"/>
      <c r="BU11" s="369"/>
      <c r="BV11" s="367">
        <v>69506</v>
      </c>
      <c r="BW11" s="368"/>
      <c r="BX11" s="368"/>
      <c r="BY11" s="368"/>
      <c r="BZ11" s="368"/>
      <c r="CA11" s="368"/>
      <c r="CB11" s="368"/>
      <c r="CC11" s="369"/>
      <c r="CD11" s="503" t="s">
        <v>199</v>
      </c>
      <c r="CE11" s="473"/>
      <c r="CF11" s="473"/>
      <c r="CG11" s="473"/>
      <c r="CH11" s="473"/>
      <c r="CI11" s="473"/>
      <c r="CJ11" s="473"/>
      <c r="CK11" s="473"/>
      <c r="CL11" s="473"/>
      <c r="CM11" s="473"/>
      <c r="CN11" s="473"/>
      <c r="CO11" s="473"/>
      <c r="CP11" s="473"/>
      <c r="CQ11" s="473"/>
      <c r="CR11" s="473"/>
      <c r="CS11" s="504"/>
      <c r="CT11" s="555" t="s">
        <v>200</v>
      </c>
      <c r="CU11" s="556"/>
      <c r="CV11" s="556"/>
      <c r="CW11" s="556"/>
      <c r="CX11" s="556"/>
      <c r="CY11" s="556"/>
      <c r="CZ11" s="556"/>
      <c r="DA11" s="557"/>
      <c r="DB11" s="555" t="s">
        <v>200</v>
      </c>
      <c r="DC11" s="556"/>
      <c r="DD11" s="556"/>
      <c r="DE11" s="556"/>
      <c r="DF11" s="556"/>
      <c r="DG11" s="556"/>
      <c r="DH11" s="556"/>
      <c r="DI11" s="557"/>
    </row>
    <row r="12" spans="1:119" ht="18.75" customHeight="1" x14ac:dyDescent="0.2">
      <c r="A12" s="2"/>
      <c r="B12" s="460" t="s">
        <v>201</v>
      </c>
      <c r="C12" s="461"/>
      <c r="D12" s="461"/>
      <c r="E12" s="461"/>
      <c r="F12" s="461"/>
      <c r="G12" s="461"/>
      <c r="H12" s="461"/>
      <c r="I12" s="461"/>
      <c r="J12" s="461"/>
      <c r="K12" s="462"/>
      <c r="L12" s="558" t="s">
        <v>203</v>
      </c>
      <c r="M12" s="559"/>
      <c r="N12" s="559"/>
      <c r="O12" s="559"/>
      <c r="P12" s="559"/>
      <c r="Q12" s="560"/>
      <c r="R12" s="561">
        <v>30499</v>
      </c>
      <c r="S12" s="562"/>
      <c r="T12" s="562"/>
      <c r="U12" s="562"/>
      <c r="V12" s="563"/>
      <c r="W12" s="564" t="s">
        <v>5</v>
      </c>
      <c r="X12" s="523"/>
      <c r="Y12" s="523"/>
      <c r="Z12" s="523"/>
      <c r="AA12" s="523"/>
      <c r="AB12" s="565"/>
      <c r="AC12" s="566" t="s">
        <v>109</v>
      </c>
      <c r="AD12" s="567"/>
      <c r="AE12" s="567"/>
      <c r="AF12" s="567"/>
      <c r="AG12" s="568"/>
      <c r="AH12" s="566" t="s">
        <v>204</v>
      </c>
      <c r="AI12" s="567"/>
      <c r="AJ12" s="567"/>
      <c r="AK12" s="567"/>
      <c r="AL12" s="569"/>
      <c r="AM12" s="521" t="s">
        <v>206</v>
      </c>
      <c r="AN12" s="406"/>
      <c r="AO12" s="406"/>
      <c r="AP12" s="406"/>
      <c r="AQ12" s="406"/>
      <c r="AR12" s="406"/>
      <c r="AS12" s="406"/>
      <c r="AT12" s="407"/>
      <c r="AU12" s="522" t="s">
        <v>73</v>
      </c>
      <c r="AV12" s="523"/>
      <c r="AW12" s="523"/>
      <c r="AX12" s="523"/>
      <c r="AY12" s="495" t="s">
        <v>208</v>
      </c>
      <c r="AZ12" s="496"/>
      <c r="BA12" s="496"/>
      <c r="BB12" s="496"/>
      <c r="BC12" s="496"/>
      <c r="BD12" s="496"/>
      <c r="BE12" s="496"/>
      <c r="BF12" s="496"/>
      <c r="BG12" s="496"/>
      <c r="BH12" s="496"/>
      <c r="BI12" s="496"/>
      <c r="BJ12" s="496"/>
      <c r="BK12" s="496"/>
      <c r="BL12" s="496"/>
      <c r="BM12" s="497"/>
      <c r="BN12" s="367">
        <v>603268</v>
      </c>
      <c r="BO12" s="368"/>
      <c r="BP12" s="368"/>
      <c r="BQ12" s="368"/>
      <c r="BR12" s="368"/>
      <c r="BS12" s="368"/>
      <c r="BT12" s="368"/>
      <c r="BU12" s="369"/>
      <c r="BV12" s="367">
        <v>200734</v>
      </c>
      <c r="BW12" s="368"/>
      <c r="BX12" s="368"/>
      <c r="BY12" s="368"/>
      <c r="BZ12" s="368"/>
      <c r="CA12" s="368"/>
      <c r="CB12" s="368"/>
      <c r="CC12" s="369"/>
      <c r="CD12" s="503" t="s">
        <v>210</v>
      </c>
      <c r="CE12" s="473"/>
      <c r="CF12" s="473"/>
      <c r="CG12" s="473"/>
      <c r="CH12" s="473"/>
      <c r="CI12" s="473"/>
      <c r="CJ12" s="473"/>
      <c r="CK12" s="473"/>
      <c r="CL12" s="473"/>
      <c r="CM12" s="473"/>
      <c r="CN12" s="473"/>
      <c r="CO12" s="473"/>
      <c r="CP12" s="473"/>
      <c r="CQ12" s="473"/>
      <c r="CR12" s="473"/>
      <c r="CS12" s="504"/>
      <c r="CT12" s="555" t="s">
        <v>200</v>
      </c>
      <c r="CU12" s="556"/>
      <c r="CV12" s="556"/>
      <c r="CW12" s="556"/>
      <c r="CX12" s="556"/>
      <c r="CY12" s="556"/>
      <c r="CZ12" s="556"/>
      <c r="DA12" s="557"/>
      <c r="DB12" s="555" t="s">
        <v>200</v>
      </c>
      <c r="DC12" s="556"/>
      <c r="DD12" s="556"/>
      <c r="DE12" s="556"/>
      <c r="DF12" s="556"/>
      <c r="DG12" s="556"/>
      <c r="DH12" s="556"/>
      <c r="DI12" s="557"/>
    </row>
    <row r="13" spans="1:119" ht="18.75" customHeight="1" x14ac:dyDescent="0.2">
      <c r="A13" s="2"/>
      <c r="B13" s="463"/>
      <c r="C13" s="464"/>
      <c r="D13" s="464"/>
      <c r="E13" s="464"/>
      <c r="F13" s="464"/>
      <c r="G13" s="464"/>
      <c r="H13" s="464"/>
      <c r="I13" s="464"/>
      <c r="J13" s="464"/>
      <c r="K13" s="465"/>
      <c r="L13" s="14"/>
      <c r="M13" s="544" t="s">
        <v>211</v>
      </c>
      <c r="N13" s="545"/>
      <c r="O13" s="545"/>
      <c r="P13" s="545"/>
      <c r="Q13" s="546"/>
      <c r="R13" s="547">
        <v>30048</v>
      </c>
      <c r="S13" s="548"/>
      <c r="T13" s="548"/>
      <c r="U13" s="548"/>
      <c r="V13" s="549"/>
      <c r="W13" s="445" t="s">
        <v>213</v>
      </c>
      <c r="X13" s="377"/>
      <c r="Y13" s="377"/>
      <c r="Z13" s="377"/>
      <c r="AA13" s="377"/>
      <c r="AB13" s="378"/>
      <c r="AC13" s="408">
        <v>1301</v>
      </c>
      <c r="AD13" s="409"/>
      <c r="AE13" s="409"/>
      <c r="AF13" s="409"/>
      <c r="AG13" s="410"/>
      <c r="AH13" s="408">
        <v>1532</v>
      </c>
      <c r="AI13" s="409"/>
      <c r="AJ13" s="409"/>
      <c r="AK13" s="409"/>
      <c r="AL13" s="411"/>
      <c r="AM13" s="521" t="s">
        <v>214</v>
      </c>
      <c r="AN13" s="406"/>
      <c r="AO13" s="406"/>
      <c r="AP13" s="406"/>
      <c r="AQ13" s="406"/>
      <c r="AR13" s="406"/>
      <c r="AS13" s="406"/>
      <c r="AT13" s="407"/>
      <c r="AU13" s="522" t="s">
        <v>176</v>
      </c>
      <c r="AV13" s="523"/>
      <c r="AW13" s="523"/>
      <c r="AX13" s="523"/>
      <c r="AY13" s="495" t="s">
        <v>216</v>
      </c>
      <c r="AZ13" s="496"/>
      <c r="BA13" s="496"/>
      <c r="BB13" s="496"/>
      <c r="BC13" s="496"/>
      <c r="BD13" s="496"/>
      <c r="BE13" s="496"/>
      <c r="BF13" s="496"/>
      <c r="BG13" s="496"/>
      <c r="BH13" s="496"/>
      <c r="BI13" s="496"/>
      <c r="BJ13" s="496"/>
      <c r="BK13" s="496"/>
      <c r="BL13" s="496"/>
      <c r="BM13" s="497"/>
      <c r="BN13" s="367">
        <v>-215776</v>
      </c>
      <c r="BO13" s="368"/>
      <c r="BP13" s="368"/>
      <c r="BQ13" s="368"/>
      <c r="BR13" s="368"/>
      <c r="BS13" s="368"/>
      <c r="BT13" s="368"/>
      <c r="BU13" s="369"/>
      <c r="BV13" s="367">
        <v>516916</v>
      </c>
      <c r="BW13" s="368"/>
      <c r="BX13" s="368"/>
      <c r="BY13" s="368"/>
      <c r="BZ13" s="368"/>
      <c r="CA13" s="368"/>
      <c r="CB13" s="368"/>
      <c r="CC13" s="369"/>
      <c r="CD13" s="503" t="s">
        <v>218</v>
      </c>
      <c r="CE13" s="473"/>
      <c r="CF13" s="473"/>
      <c r="CG13" s="473"/>
      <c r="CH13" s="473"/>
      <c r="CI13" s="473"/>
      <c r="CJ13" s="473"/>
      <c r="CK13" s="473"/>
      <c r="CL13" s="473"/>
      <c r="CM13" s="473"/>
      <c r="CN13" s="473"/>
      <c r="CO13" s="473"/>
      <c r="CP13" s="473"/>
      <c r="CQ13" s="473"/>
      <c r="CR13" s="473"/>
      <c r="CS13" s="504"/>
      <c r="CT13" s="355">
        <v>12</v>
      </c>
      <c r="CU13" s="356"/>
      <c r="CV13" s="356"/>
      <c r="CW13" s="356"/>
      <c r="CX13" s="356"/>
      <c r="CY13" s="356"/>
      <c r="CZ13" s="356"/>
      <c r="DA13" s="357"/>
      <c r="DB13" s="355">
        <v>11.6</v>
      </c>
      <c r="DC13" s="356"/>
      <c r="DD13" s="356"/>
      <c r="DE13" s="356"/>
      <c r="DF13" s="356"/>
      <c r="DG13" s="356"/>
      <c r="DH13" s="356"/>
      <c r="DI13" s="357"/>
    </row>
    <row r="14" spans="1:119" ht="18.75" customHeight="1" x14ac:dyDescent="0.2">
      <c r="A14" s="2"/>
      <c r="B14" s="463"/>
      <c r="C14" s="464"/>
      <c r="D14" s="464"/>
      <c r="E14" s="464"/>
      <c r="F14" s="464"/>
      <c r="G14" s="464"/>
      <c r="H14" s="464"/>
      <c r="I14" s="464"/>
      <c r="J14" s="464"/>
      <c r="K14" s="465"/>
      <c r="L14" s="534" t="s">
        <v>219</v>
      </c>
      <c r="M14" s="553"/>
      <c r="N14" s="553"/>
      <c r="O14" s="553"/>
      <c r="P14" s="553"/>
      <c r="Q14" s="554"/>
      <c r="R14" s="547">
        <v>30781</v>
      </c>
      <c r="S14" s="548"/>
      <c r="T14" s="548"/>
      <c r="U14" s="548"/>
      <c r="V14" s="549"/>
      <c r="W14" s="433"/>
      <c r="X14" s="380"/>
      <c r="Y14" s="380"/>
      <c r="Z14" s="380"/>
      <c r="AA14" s="380"/>
      <c r="AB14" s="381"/>
      <c r="AC14" s="537">
        <v>9.1</v>
      </c>
      <c r="AD14" s="538"/>
      <c r="AE14" s="538"/>
      <c r="AF14" s="538"/>
      <c r="AG14" s="539"/>
      <c r="AH14" s="537">
        <v>10.3</v>
      </c>
      <c r="AI14" s="538"/>
      <c r="AJ14" s="538"/>
      <c r="AK14" s="538"/>
      <c r="AL14" s="540"/>
      <c r="AM14" s="521"/>
      <c r="AN14" s="406"/>
      <c r="AO14" s="406"/>
      <c r="AP14" s="406"/>
      <c r="AQ14" s="406"/>
      <c r="AR14" s="406"/>
      <c r="AS14" s="406"/>
      <c r="AT14" s="407"/>
      <c r="AU14" s="522"/>
      <c r="AV14" s="523"/>
      <c r="AW14" s="523"/>
      <c r="AX14" s="523"/>
      <c r="AY14" s="495"/>
      <c r="AZ14" s="496"/>
      <c r="BA14" s="496"/>
      <c r="BB14" s="496"/>
      <c r="BC14" s="496"/>
      <c r="BD14" s="496"/>
      <c r="BE14" s="496"/>
      <c r="BF14" s="496"/>
      <c r="BG14" s="496"/>
      <c r="BH14" s="496"/>
      <c r="BI14" s="496"/>
      <c r="BJ14" s="496"/>
      <c r="BK14" s="496"/>
      <c r="BL14" s="496"/>
      <c r="BM14" s="497"/>
      <c r="BN14" s="367"/>
      <c r="BO14" s="368"/>
      <c r="BP14" s="368"/>
      <c r="BQ14" s="368"/>
      <c r="BR14" s="368"/>
      <c r="BS14" s="368"/>
      <c r="BT14" s="368"/>
      <c r="BU14" s="369"/>
      <c r="BV14" s="367"/>
      <c r="BW14" s="368"/>
      <c r="BX14" s="368"/>
      <c r="BY14" s="368"/>
      <c r="BZ14" s="368"/>
      <c r="CA14" s="368"/>
      <c r="CB14" s="368"/>
      <c r="CC14" s="369"/>
      <c r="CD14" s="498" t="s">
        <v>220</v>
      </c>
      <c r="CE14" s="499"/>
      <c r="CF14" s="499"/>
      <c r="CG14" s="499"/>
      <c r="CH14" s="499"/>
      <c r="CI14" s="499"/>
      <c r="CJ14" s="499"/>
      <c r="CK14" s="499"/>
      <c r="CL14" s="499"/>
      <c r="CM14" s="499"/>
      <c r="CN14" s="499"/>
      <c r="CO14" s="499"/>
      <c r="CP14" s="499"/>
      <c r="CQ14" s="499"/>
      <c r="CR14" s="499"/>
      <c r="CS14" s="500"/>
      <c r="CT14" s="541">
        <v>55.9</v>
      </c>
      <c r="CU14" s="542"/>
      <c r="CV14" s="542"/>
      <c r="CW14" s="542"/>
      <c r="CX14" s="542"/>
      <c r="CY14" s="542"/>
      <c r="CZ14" s="542"/>
      <c r="DA14" s="543"/>
      <c r="DB14" s="541">
        <v>57.5</v>
      </c>
      <c r="DC14" s="542"/>
      <c r="DD14" s="542"/>
      <c r="DE14" s="542"/>
      <c r="DF14" s="542"/>
      <c r="DG14" s="542"/>
      <c r="DH14" s="542"/>
      <c r="DI14" s="543"/>
    </row>
    <row r="15" spans="1:119" ht="18.75" customHeight="1" x14ac:dyDescent="0.2">
      <c r="A15" s="2"/>
      <c r="B15" s="463"/>
      <c r="C15" s="464"/>
      <c r="D15" s="464"/>
      <c r="E15" s="464"/>
      <c r="F15" s="464"/>
      <c r="G15" s="464"/>
      <c r="H15" s="464"/>
      <c r="I15" s="464"/>
      <c r="J15" s="464"/>
      <c r="K15" s="465"/>
      <c r="L15" s="14"/>
      <c r="M15" s="544" t="s">
        <v>211</v>
      </c>
      <c r="N15" s="545"/>
      <c r="O15" s="545"/>
      <c r="P15" s="545"/>
      <c r="Q15" s="546"/>
      <c r="R15" s="547">
        <v>30390</v>
      </c>
      <c r="S15" s="548"/>
      <c r="T15" s="548"/>
      <c r="U15" s="548"/>
      <c r="V15" s="549"/>
      <c r="W15" s="445" t="s">
        <v>7</v>
      </c>
      <c r="X15" s="377"/>
      <c r="Y15" s="377"/>
      <c r="Z15" s="377"/>
      <c r="AA15" s="377"/>
      <c r="AB15" s="378"/>
      <c r="AC15" s="408">
        <v>3629</v>
      </c>
      <c r="AD15" s="409"/>
      <c r="AE15" s="409"/>
      <c r="AF15" s="409"/>
      <c r="AG15" s="410"/>
      <c r="AH15" s="408">
        <v>3734</v>
      </c>
      <c r="AI15" s="409"/>
      <c r="AJ15" s="409"/>
      <c r="AK15" s="409"/>
      <c r="AL15" s="411"/>
      <c r="AM15" s="521"/>
      <c r="AN15" s="406"/>
      <c r="AO15" s="406"/>
      <c r="AP15" s="406"/>
      <c r="AQ15" s="406"/>
      <c r="AR15" s="406"/>
      <c r="AS15" s="406"/>
      <c r="AT15" s="407"/>
      <c r="AU15" s="522"/>
      <c r="AV15" s="523"/>
      <c r="AW15" s="523"/>
      <c r="AX15" s="523"/>
      <c r="AY15" s="412" t="s">
        <v>223</v>
      </c>
      <c r="AZ15" s="413"/>
      <c r="BA15" s="413"/>
      <c r="BB15" s="413"/>
      <c r="BC15" s="413"/>
      <c r="BD15" s="413"/>
      <c r="BE15" s="413"/>
      <c r="BF15" s="413"/>
      <c r="BG15" s="413"/>
      <c r="BH15" s="413"/>
      <c r="BI15" s="413"/>
      <c r="BJ15" s="413"/>
      <c r="BK15" s="413"/>
      <c r="BL15" s="413"/>
      <c r="BM15" s="414"/>
      <c r="BN15" s="373">
        <v>4072859</v>
      </c>
      <c r="BO15" s="374"/>
      <c r="BP15" s="374"/>
      <c r="BQ15" s="374"/>
      <c r="BR15" s="374"/>
      <c r="BS15" s="374"/>
      <c r="BT15" s="374"/>
      <c r="BU15" s="375"/>
      <c r="BV15" s="373">
        <v>3943508</v>
      </c>
      <c r="BW15" s="374"/>
      <c r="BX15" s="374"/>
      <c r="BY15" s="374"/>
      <c r="BZ15" s="374"/>
      <c r="CA15" s="374"/>
      <c r="CB15" s="374"/>
      <c r="CC15" s="375"/>
      <c r="CD15" s="550" t="s">
        <v>212</v>
      </c>
      <c r="CE15" s="551"/>
      <c r="CF15" s="551"/>
      <c r="CG15" s="551"/>
      <c r="CH15" s="551"/>
      <c r="CI15" s="551"/>
      <c r="CJ15" s="551"/>
      <c r="CK15" s="551"/>
      <c r="CL15" s="551"/>
      <c r="CM15" s="551"/>
      <c r="CN15" s="551"/>
      <c r="CO15" s="551"/>
      <c r="CP15" s="551"/>
      <c r="CQ15" s="551"/>
      <c r="CR15" s="551"/>
      <c r="CS15" s="552"/>
      <c r="CT15" s="28"/>
      <c r="CU15" s="31"/>
      <c r="CV15" s="31"/>
      <c r="CW15" s="31"/>
      <c r="CX15" s="31"/>
      <c r="CY15" s="31"/>
      <c r="CZ15" s="31"/>
      <c r="DA15" s="34"/>
      <c r="DB15" s="28"/>
      <c r="DC15" s="31"/>
      <c r="DD15" s="31"/>
      <c r="DE15" s="31"/>
      <c r="DF15" s="31"/>
      <c r="DG15" s="31"/>
      <c r="DH15" s="31"/>
      <c r="DI15" s="34"/>
    </row>
    <row r="16" spans="1:119" ht="18.75" customHeight="1" x14ac:dyDescent="0.2">
      <c r="A16" s="2"/>
      <c r="B16" s="463"/>
      <c r="C16" s="464"/>
      <c r="D16" s="464"/>
      <c r="E16" s="464"/>
      <c r="F16" s="464"/>
      <c r="G16" s="464"/>
      <c r="H16" s="464"/>
      <c r="I16" s="464"/>
      <c r="J16" s="464"/>
      <c r="K16" s="465"/>
      <c r="L16" s="534" t="s">
        <v>224</v>
      </c>
      <c r="M16" s="535"/>
      <c r="N16" s="535"/>
      <c r="O16" s="535"/>
      <c r="P16" s="535"/>
      <c r="Q16" s="536"/>
      <c r="R16" s="531" t="s">
        <v>226</v>
      </c>
      <c r="S16" s="532"/>
      <c r="T16" s="532"/>
      <c r="U16" s="532"/>
      <c r="V16" s="533"/>
      <c r="W16" s="433"/>
      <c r="X16" s="380"/>
      <c r="Y16" s="380"/>
      <c r="Z16" s="380"/>
      <c r="AA16" s="380"/>
      <c r="AB16" s="381"/>
      <c r="AC16" s="537">
        <v>25.4</v>
      </c>
      <c r="AD16" s="538"/>
      <c r="AE16" s="538"/>
      <c r="AF16" s="538"/>
      <c r="AG16" s="539"/>
      <c r="AH16" s="537">
        <v>25</v>
      </c>
      <c r="AI16" s="538"/>
      <c r="AJ16" s="538"/>
      <c r="AK16" s="538"/>
      <c r="AL16" s="540"/>
      <c r="AM16" s="521"/>
      <c r="AN16" s="406"/>
      <c r="AO16" s="406"/>
      <c r="AP16" s="406"/>
      <c r="AQ16" s="406"/>
      <c r="AR16" s="406"/>
      <c r="AS16" s="406"/>
      <c r="AT16" s="407"/>
      <c r="AU16" s="522"/>
      <c r="AV16" s="523"/>
      <c r="AW16" s="523"/>
      <c r="AX16" s="523"/>
      <c r="AY16" s="495" t="s">
        <v>106</v>
      </c>
      <c r="AZ16" s="496"/>
      <c r="BA16" s="496"/>
      <c r="BB16" s="496"/>
      <c r="BC16" s="496"/>
      <c r="BD16" s="496"/>
      <c r="BE16" s="496"/>
      <c r="BF16" s="496"/>
      <c r="BG16" s="496"/>
      <c r="BH16" s="496"/>
      <c r="BI16" s="496"/>
      <c r="BJ16" s="496"/>
      <c r="BK16" s="496"/>
      <c r="BL16" s="496"/>
      <c r="BM16" s="497"/>
      <c r="BN16" s="367">
        <v>12954710</v>
      </c>
      <c r="BO16" s="368"/>
      <c r="BP16" s="368"/>
      <c r="BQ16" s="368"/>
      <c r="BR16" s="368"/>
      <c r="BS16" s="368"/>
      <c r="BT16" s="368"/>
      <c r="BU16" s="369"/>
      <c r="BV16" s="367">
        <v>12884572</v>
      </c>
      <c r="BW16" s="368"/>
      <c r="BX16" s="368"/>
      <c r="BY16" s="368"/>
      <c r="BZ16" s="368"/>
      <c r="CA16" s="368"/>
      <c r="CB16" s="368"/>
      <c r="CC16" s="369"/>
      <c r="CD16" s="21"/>
      <c r="CE16" s="353"/>
      <c r="CF16" s="353"/>
      <c r="CG16" s="353"/>
      <c r="CH16" s="353"/>
      <c r="CI16" s="353"/>
      <c r="CJ16" s="353"/>
      <c r="CK16" s="353"/>
      <c r="CL16" s="353"/>
      <c r="CM16" s="353"/>
      <c r="CN16" s="353"/>
      <c r="CO16" s="353"/>
      <c r="CP16" s="353"/>
      <c r="CQ16" s="353"/>
      <c r="CR16" s="353"/>
      <c r="CS16" s="354"/>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466"/>
      <c r="C17" s="467"/>
      <c r="D17" s="467"/>
      <c r="E17" s="467"/>
      <c r="F17" s="467"/>
      <c r="G17" s="467"/>
      <c r="H17" s="467"/>
      <c r="I17" s="467"/>
      <c r="J17" s="467"/>
      <c r="K17" s="468"/>
      <c r="L17" s="15"/>
      <c r="M17" s="528" t="s">
        <v>100</v>
      </c>
      <c r="N17" s="529"/>
      <c r="O17" s="529"/>
      <c r="P17" s="529"/>
      <c r="Q17" s="530"/>
      <c r="R17" s="531" t="s">
        <v>229</v>
      </c>
      <c r="S17" s="532"/>
      <c r="T17" s="532"/>
      <c r="U17" s="532"/>
      <c r="V17" s="533"/>
      <c r="W17" s="445" t="s">
        <v>92</v>
      </c>
      <c r="X17" s="377"/>
      <c r="Y17" s="377"/>
      <c r="Z17" s="377"/>
      <c r="AA17" s="377"/>
      <c r="AB17" s="378"/>
      <c r="AC17" s="408">
        <v>9337</v>
      </c>
      <c r="AD17" s="409"/>
      <c r="AE17" s="409"/>
      <c r="AF17" s="409"/>
      <c r="AG17" s="410"/>
      <c r="AH17" s="408">
        <v>9645</v>
      </c>
      <c r="AI17" s="409"/>
      <c r="AJ17" s="409"/>
      <c r="AK17" s="409"/>
      <c r="AL17" s="411"/>
      <c r="AM17" s="521"/>
      <c r="AN17" s="406"/>
      <c r="AO17" s="406"/>
      <c r="AP17" s="406"/>
      <c r="AQ17" s="406"/>
      <c r="AR17" s="406"/>
      <c r="AS17" s="406"/>
      <c r="AT17" s="407"/>
      <c r="AU17" s="522"/>
      <c r="AV17" s="523"/>
      <c r="AW17" s="523"/>
      <c r="AX17" s="523"/>
      <c r="AY17" s="495" t="s">
        <v>231</v>
      </c>
      <c r="AZ17" s="496"/>
      <c r="BA17" s="496"/>
      <c r="BB17" s="496"/>
      <c r="BC17" s="496"/>
      <c r="BD17" s="496"/>
      <c r="BE17" s="496"/>
      <c r="BF17" s="496"/>
      <c r="BG17" s="496"/>
      <c r="BH17" s="496"/>
      <c r="BI17" s="496"/>
      <c r="BJ17" s="496"/>
      <c r="BK17" s="496"/>
      <c r="BL17" s="496"/>
      <c r="BM17" s="497"/>
      <c r="BN17" s="367">
        <v>5094397</v>
      </c>
      <c r="BO17" s="368"/>
      <c r="BP17" s="368"/>
      <c r="BQ17" s="368"/>
      <c r="BR17" s="368"/>
      <c r="BS17" s="368"/>
      <c r="BT17" s="368"/>
      <c r="BU17" s="369"/>
      <c r="BV17" s="367">
        <v>4932643</v>
      </c>
      <c r="BW17" s="368"/>
      <c r="BX17" s="368"/>
      <c r="BY17" s="368"/>
      <c r="BZ17" s="368"/>
      <c r="CA17" s="368"/>
      <c r="CB17" s="368"/>
      <c r="CC17" s="369"/>
      <c r="CD17" s="21"/>
      <c r="CE17" s="353"/>
      <c r="CF17" s="353"/>
      <c r="CG17" s="353"/>
      <c r="CH17" s="353"/>
      <c r="CI17" s="353"/>
      <c r="CJ17" s="353"/>
      <c r="CK17" s="353"/>
      <c r="CL17" s="353"/>
      <c r="CM17" s="353"/>
      <c r="CN17" s="353"/>
      <c r="CO17" s="353"/>
      <c r="CP17" s="353"/>
      <c r="CQ17" s="353"/>
      <c r="CR17" s="353"/>
      <c r="CS17" s="354"/>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508" t="s">
        <v>232</v>
      </c>
      <c r="C18" s="459"/>
      <c r="D18" s="459"/>
      <c r="E18" s="509"/>
      <c r="F18" s="509"/>
      <c r="G18" s="509"/>
      <c r="H18" s="509"/>
      <c r="I18" s="509"/>
      <c r="J18" s="509"/>
      <c r="K18" s="509"/>
      <c r="L18" s="524">
        <v>616.4</v>
      </c>
      <c r="M18" s="524"/>
      <c r="N18" s="524"/>
      <c r="O18" s="524"/>
      <c r="P18" s="524"/>
      <c r="Q18" s="524"/>
      <c r="R18" s="525"/>
      <c r="S18" s="525"/>
      <c r="T18" s="525"/>
      <c r="U18" s="525"/>
      <c r="V18" s="526"/>
      <c r="W18" s="446"/>
      <c r="X18" s="447"/>
      <c r="Y18" s="447"/>
      <c r="Z18" s="447"/>
      <c r="AA18" s="447"/>
      <c r="AB18" s="440"/>
      <c r="AC18" s="483">
        <v>65.400000000000006</v>
      </c>
      <c r="AD18" s="484"/>
      <c r="AE18" s="484"/>
      <c r="AF18" s="484"/>
      <c r="AG18" s="527"/>
      <c r="AH18" s="483">
        <v>64.7</v>
      </c>
      <c r="AI18" s="484"/>
      <c r="AJ18" s="484"/>
      <c r="AK18" s="484"/>
      <c r="AL18" s="485"/>
      <c r="AM18" s="521"/>
      <c r="AN18" s="406"/>
      <c r="AO18" s="406"/>
      <c r="AP18" s="406"/>
      <c r="AQ18" s="406"/>
      <c r="AR18" s="406"/>
      <c r="AS18" s="406"/>
      <c r="AT18" s="407"/>
      <c r="AU18" s="522"/>
      <c r="AV18" s="523"/>
      <c r="AW18" s="523"/>
      <c r="AX18" s="523"/>
      <c r="AY18" s="495" t="s">
        <v>233</v>
      </c>
      <c r="AZ18" s="496"/>
      <c r="BA18" s="496"/>
      <c r="BB18" s="496"/>
      <c r="BC18" s="496"/>
      <c r="BD18" s="496"/>
      <c r="BE18" s="496"/>
      <c r="BF18" s="496"/>
      <c r="BG18" s="496"/>
      <c r="BH18" s="496"/>
      <c r="BI18" s="496"/>
      <c r="BJ18" s="496"/>
      <c r="BK18" s="496"/>
      <c r="BL18" s="496"/>
      <c r="BM18" s="497"/>
      <c r="BN18" s="367">
        <v>13770349</v>
      </c>
      <c r="BO18" s="368"/>
      <c r="BP18" s="368"/>
      <c r="BQ18" s="368"/>
      <c r="BR18" s="368"/>
      <c r="BS18" s="368"/>
      <c r="BT18" s="368"/>
      <c r="BU18" s="369"/>
      <c r="BV18" s="367">
        <v>13194090</v>
      </c>
      <c r="BW18" s="368"/>
      <c r="BX18" s="368"/>
      <c r="BY18" s="368"/>
      <c r="BZ18" s="368"/>
      <c r="CA18" s="368"/>
      <c r="CB18" s="368"/>
      <c r="CC18" s="369"/>
      <c r="CD18" s="21"/>
      <c r="CE18" s="353"/>
      <c r="CF18" s="353"/>
      <c r="CG18" s="353"/>
      <c r="CH18" s="353"/>
      <c r="CI18" s="353"/>
      <c r="CJ18" s="353"/>
      <c r="CK18" s="353"/>
      <c r="CL18" s="353"/>
      <c r="CM18" s="353"/>
      <c r="CN18" s="353"/>
      <c r="CO18" s="353"/>
      <c r="CP18" s="353"/>
      <c r="CQ18" s="353"/>
      <c r="CR18" s="353"/>
      <c r="CS18" s="354"/>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508" t="s">
        <v>69</v>
      </c>
      <c r="C19" s="459"/>
      <c r="D19" s="459"/>
      <c r="E19" s="509"/>
      <c r="F19" s="509"/>
      <c r="G19" s="509"/>
      <c r="H19" s="509"/>
      <c r="I19" s="509"/>
      <c r="J19" s="509"/>
      <c r="K19" s="509"/>
      <c r="L19" s="510">
        <v>51</v>
      </c>
      <c r="M19" s="510"/>
      <c r="N19" s="510"/>
      <c r="O19" s="510"/>
      <c r="P19" s="510"/>
      <c r="Q19" s="510"/>
      <c r="R19" s="511"/>
      <c r="S19" s="511"/>
      <c r="T19" s="511"/>
      <c r="U19" s="511"/>
      <c r="V19" s="512"/>
      <c r="W19" s="429"/>
      <c r="X19" s="430"/>
      <c r="Y19" s="430"/>
      <c r="Z19" s="430"/>
      <c r="AA19" s="430"/>
      <c r="AB19" s="430"/>
      <c r="AC19" s="519"/>
      <c r="AD19" s="519"/>
      <c r="AE19" s="519"/>
      <c r="AF19" s="519"/>
      <c r="AG19" s="519"/>
      <c r="AH19" s="519"/>
      <c r="AI19" s="519"/>
      <c r="AJ19" s="519"/>
      <c r="AK19" s="519"/>
      <c r="AL19" s="520"/>
      <c r="AM19" s="521"/>
      <c r="AN19" s="406"/>
      <c r="AO19" s="406"/>
      <c r="AP19" s="406"/>
      <c r="AQ19" s="406"/>
      <c r="AR19" s="406"/>
      <c r="AS19" s="406"/>
      <c r="AT19" s="407"/>
      <c r="AU19" s="522"/>
      <c r="AV19" s="523"/>
      <c r="AW19" s="523"/>
      <c r="AX19" s="523"/>
      <c r="AY19" s="495" t="s">
        <v>234</v>
      </c>
      <c r="AZ19" s="496"/>
      <c r="BA19" s="496"/>
      <c r="BB19" s="496"/>
      <c r="BC19" s="496"/>
      <c r="BD19" s="496"/>
      <c r="BE19" s="496"/>
      <c r="BF19" s="496"/>
      <c r="BG19" s="496"/>
      <c r="BH19" s="496"/>
      <c r="BI19" s="496"/>
      <c r="BJ19" s="496"/>
      <c r="BK19" s="496"/>
      <c r="BL19" s="496"/>
      <c r="BM19" s="497"/>
      <c r="BN19" s="367">
        <v>18151773</v>
      </c>
      <c r="BO19" s="368"/>
      <c r="BP19" s="368"/>
      <c r="BQ19" s="368"/>
      <c r="BR19" s="368"/>
      <c r="BS19" s="368"/>
      <c r="BT19" s="368"/>
      <c r="BU19" s="369"/>
      <c r="BV19" s="367">
        <v>17690572</v>
      </c>
      <c r="BW19" s="368"/>
      <c r="BX19" s="368"/>
      <c r="BY19" s="368"/>
      <c r="BZ19" s="368"/>
      <c r="CA19" s="368"/>
      <c r="CB19" s="368"/>
      <c r="CC19" s="369"/>
      <c r="CD19" s="21"/>
      <c r="CE19" s="353"/>
      <c r="CF19" s="353"/>
      <c r="CG19" s="353"/>
      <c r="CH19" s="353"/>
      <c r="CI19" s="353"/>
      <c r="CJ19" s="353"/>
      <c r="CK19" s="353"/>
      <c r="CL19" s="353"/>
      <c r="CM19" s="353"/>
      <c r="CN19" s="353"/>
      <c r="CO19" s="353"/>
      <c r="CP19" s="353"/>
      <c r="CQ19" s="353"/>
      <c r="CR19" s="353"/>
      <c r="CS19" s="354"/>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508" t="s">
        <v>237</v>
      </c>
      <c r="C20" s="459"/>
      <c r="D20" s="459"/>
      <c r="E20" s="509"/>
      <c r="F20" s="509"/>
      <c r="G20" s="509"/>
      <c r="H20" s="509"/>
      <c r="I20" s="509"/>
      <c r="J20" s="509"/>
      <c r="K20" s="509"/>
      <c r="L20" s="510">
        <v>13195</v>
      </c>
      <c r="M20" s="510"/>
      <c r="N20" s="510"/>
      <c r="O20" s="510"/>
      <c r="P20" s="510"/>
      <c r="Q20" s="510"/>
      <c r="R20" s="511"/>
      <c r="S20" s="511"/>
      <c r="T20" s="511"/>
      <c r="U20" s="511"/>
      <c r="V20" s="512"/>
      <c r="W20" s="446"/>
      <c r="X20" s="447"/>
      <c r="Y20" s="447"/>
      <c r="Z20" s="447"/>
      <c r="AA20" s="447"/>
      <c r="AB20" s="447"/>
      <c r="AC20" s="513"/>
      <c r="AD20" s="513"/>
      <c r="AE20" s="513"/>
      <c r="AF20" s="513"/>
      <c r="AG20" s="513"/>
      <c r="AH20" s="513"/>
      <c r="AI20" s="513"/>
      <c r="AJ20" s="513"/>
      <c r="AK20" s="513"/>
      <c r="AL20" s="514"/>
      <c r="AM20" s="515"/>
      <c r="AN20" s="475"/>
      <c r="AO20" s="475"/>
      <c r="AP20" s="475"/>
      <c r="AQ20" s="475"/>
      <c r="AR20" s="475"/>
      <c r="AS20" s="475"/>
      <c r="AT20" s="476"/>
      <c r="AU20" s="516"/>
      <c r="AV20" s="517"/>
      <c r="AW20" s="517"/>
      <c r="AX20" s="518"/>
      <c r="AY20" s="495"/>
      <c r="AZ20" s="496"/>
      <c r="BA20" s="496"/>
      <c r="BB20" s="496"/>
      <c r="BC20" s="496"/>
      <c r="BD20" s="496"/>
      <c r="BE20" s="496"/>
      <c r="BF20" s="496"/>
      <c r="BG20" s="496"/>
      <c r="BH20" s="496"/>
      <c r="BI20" s="496"/>
      <c r="BJ20" s="496"/>
      <c r="BK20" s="496"/>
      <c r="BL20" s="496"/>
      <c r="BM20" s="497"/>
      <c r="BN20" s="367"/>
      <c r="BO20" s="368"/>
      <c r="BP20" s="368"/>
      <c r="BQ20" s="368"/>
      <c r="BR20" s="368"/>
      <c r="BS20" s="368"/>
      <c r="BT20" s="368"/>
      <c r="BU20" s="369"/>
      <c r="BV20" s="367"/>
      <c r="BW20" s="368"/>
      <c r="BX20" s="368"/>
      <c r="BY20" s="368"/>
      <c r="BZ20" s="368"/>
      <c r="CA20" s="368"/>
      <c r="CB20" s="368"/>
      <c r="CC20" s="369"/>
      <c r="CD20" s="21"/>
      <c r="CE20" s="353"/>
      <c r="CF20" s="353"/>
      <c r="CG20" s="353"/>
      <c r="CH20" s="353"/>
      <c r="CI20" s="353"/>
      <c r="CJ20" s="353"/>
      <c r="CK20" s="353"/>
      <c r="CL20" s="353"/>
      <c r="CM20" s="353"/>
      <c r="CN20" s="353"/>
      <c r="CO20" s="353"/>
      <c r="CP20" s="353"/>
      <c r="CQ20" s="353"/>
      <c r="CR20" s="353"/>
      <c r="CS20" s="354"/>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505" t="s">
        <v>239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86"/>
      <c r="AZ21" s="487"/>
      <c r="BA21" s="487"/>
      <c r="BB21" s="487"/>
      <c r="BC21" s="487"/>
      <c r="BD21" s="487"/>
      <c r="BE21" s="487"/>
      <c r="BF21" s="487"/>
      <c r="BG21" s="487"/>
      <c r="BH21" s="487"/>
      <c r="BI21" s="487"/>
      <c r="BJ21" s="487"/>
      <c r="BK21" s="487"/>
      <c r="BL21" s="487"/>
      <c r="BM21" s="488"/>
      <c r="BN21" s="370"/>
      <c r="BO21" s="371"/>
      <c r="BP21" s="371"/>
      <c r="BQ21" s="371"/>
      <c r="BR21" s="371"/>
      <c r="BS21" s="371"/>
      <c r="BT21" s="371"/>
      <c r="BU21" s="372"/>
      <c r="BV21" s="370"/>
      <c r="BW21" s="371"/>
      <c r="BX21" s="371"/>
      <c r="BY21" s="371"/>
      <c r="BZ21" s="371"/>
      <c r="CA21" s="371"/>
      <c r="CB21" s="371"/>
      <c r="CC21" s="372"/>
      <c r="CD21" s="21"/>
      <c r="CE21" s="353"/>
      <c r="CF21" s="353"/>
      <c r="CG21" s="353"/>
      <c r="CH21" s="353"/>
      <c r="CI21" s="353"/>
      <c r="CJ21" s="353"/>
      <c r="CK21" s="353"/>
      <c r="CL21" s="353"/>
      <c r="CM21" s="353"/>
      <c r="CN21" s="353"/>
      <c r="CO21" s="353"/>
      <c r="CP21" s="353"/>
      <c r="CQ21" s="353"/>
      <c r="CR21" s="353"/>
      <c r="CS21" s="354"/>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490" t="s">
        <v>240</v>
      </c>
      <c r="C22" s="397"/>
      <c r="D22" s="398"/>
      <c r="E22" s="376" t="s">
        <v>5</v>
      </c>
      <c r="F22" s="377"/>
      <c r="G22" s="377"/>
      <c r="H22" s="377"/>
      <c r="I22" s="377"/>
      <c r="J22" s="377"/>
      <c r="K22" s="378"/>
      <c r="L22" s="376" t="s">
        <v>242</v>
      </c>
      <c r="M22" s="377"/>
      <c r="N22" s="377"/>
      <c r="O22" s="377"/>
      <c r="P22" s="378"/>
      <c r="Q22" s="382" t="s">
        <v>243</v>
      </c>
      <c r="R22" s="383"/>
      <c r="S22" s="383"/>
      <c r="T22" s="383"/>
      <c r="U22" s="383"/>
      <c r="V22" s="384"/>
      <c r="W22" s="396" t="s">
        <v>246</v>
      </c>
      <c r="X22" s="397"/>
      <c r="Y22" s="398"/>
      <c r="Z22" s="376" t="s">
        <v>5</v>
      </c>
      <c r="AA22" s="377"/>
      <c r="AB22" s="377"/>
      <c r="AC22" s="377"/>
      <c r="AD22" s="377"/>
      <c r="AE22" s="377"/>
      <c r="AF22" s="377"/>
      <c r="AG22" s="378"/>
      <c r="AH22" s="388" t="s">
        <v>184</v>
      </c>
      <c r="AI22" s="377"/>
      <c r="AJ22" s="377"/>
      <c r="AK22" s="377"/>
      <c r="AL22" s="378"/>
      <c r="AM22" s="388" t="s">
        <v>247</v>
      </c>
      <c r="AN22" s="389"/>
      <c r="AO22" s="389"/>
      <c r="AP22" s="389"/>
      <c r="AQ22" s="389"/>
      <c r="AR22" s="390"/>
      <c r="AS22" s="382" t="s">
        <v>243</v>
      </c>
      <c r="AT22" s="383"/>
      <c r="AU22" s="383"/>
      <c r="AV22" s="383"/>
      <c r="AW22" s="383"/>
      <c r="AX22" s="394"/>
      <c r="AY22" s="412" t="s">
        <v>248</v>
      </c>
      <c r="AZ22" s="413"/>
      <c r="BA22" s="413"/>
      <c r="BB22" s="413"/>
      <c r="BC22" s="413"/>
      <c r="BD22" s="413"/>
      <c r="BE22" s="413"/>
      <c r="BF22" s="413"/>
      <c r="BG22" s="413"/>
      <c r="BH22" s="413"/>
      <c r="BI22" s="413"/>
      <c r="BJ22" s="413"/>
      <c r="BK22" s="413"/>
      <c r="BL22" s="413"/>
      <c r="BM22" s="414"/>
      <c r="BN22" s="373">
        <v>21351981</v>
      </c>
      <c r="BO22" s="374"/>
      <c r="BP22" s="374"/>
      <c r="BQ22" s="374"/>
      <c r="BR22" s="374"/>
      <c r="BS22" s="374"/>
      <c r="BT22" s="374"/>
      <c r="BU22" s="375"/>
      <c r="BV22" s="373">
        <v>23547448</v>
      </c>
      <c r="BW22" s="374"/>
      <c r="BX22" s="374"/>
      <c r="BY22" s="374"/>
      <c r="BZ22" s="374"/>
      <c r="CA22" s="374"/>
      <c r="CB22" s="374"/>
      <c r="CC22" s="375"/>
      <c r="CD22" s="21"/>
      <c r="CE22" s="353"/>
      <c r="CF22" s="353"/>
      <c r="CG22" s="353"/>
      <c r="CH22" s="353"/>
      <c r="CI22" s="353"/>
      <c r="CJ22" s="353"/>
      <c r="CK22" s="353"/>
      <c r="CL22" s="353"/>
      <c r="CM22" s="353"/>
      <c r="CN22" s="353"/>
      <c r="CO22" s="353"/>
      <c r="CP22" s="353"/>
      <c r="CQ22" s="353"/>
      <c r="CR22" s="353"/>
      <c r="CS22" s="354"/>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491"/>
      <c r="C23" s="400"/>
      <c r="D23" s="401"/>
      <c r="E23" s="379"/>
      <c r="F23" s="380"/>
      <c r="G23" s="380"/>
      <c r="H23" s="380"/>
      <c r="I23" s="380"/>
      <c r="J23" s="380"/>
      <c r="K23" s="381"/>
      <c r="L23" s="379"/>
      <c r="M23" s="380"/>
      <c r="N23" s="380"/>
      <c r="O23" s="380"/>
      <c r="P23" s="381"/>
      <c r="Q23" s="385"/>
      <c r="R23" s="386"/>
      <c r="S23" s="386"/>
      <c r="T23" s="386"/>
      <c r="U23" s="386"/>
      <c r="V23" s="387"/>
      <c r="W23" s="399"/>
      <c r="X23" s="400"/>
      <c r="Y23" s="401"/>
      <c r="Z23" s="379"/>
      <c r="AA23" s="380"/>
      <c r="AB23" s="380"/>
      <c r="AC23" s="380"/>
      <c r="AD23" s="380"/>
      <c r="AE23" s="380"/>
      <c r="AF23" s="380"/>
      <c r="AG23" s="381"/>
      <c r="AH23" s="379"/>
      <c r="AI23" s="380"/>
      <c r="AJ23" s="380"/>
      <c r="AK23" s="380"/>
      <c r="AL23" s="381"/>
      <c r="AM23" s="391"/>
      <c r="AN23" s="392"/>
      <c r="AO23" s="392"/>
      <c r="AP23" s="392"/>
      <c r="AQ23" s="392"/>
      <c r="AR23" s="393"/>
      <c r="AS23" s="385"/>
      <c r="AT23" s="386"/>
      <c r="AU23" s="386"/>
      <c r="AV23" s="386"/>
      <c r="AW23" s="386"/>
      <c r="AX23" s="395"/>
      <c r="AY23" s="495" t="s">
        <v>251</v>
      </c>
      <c r="AZ23" s="496"/>
      <c r="BA23" s="496"/>
      <c r="BB23" s="496"/>
      <c r="BC23" s="496"/>
      <c r="BD23" s="496"/>
      <c r="BE23" s="496"/>
      <c r="BF23" s="496"/>
      <c r="BG23" s="496"/>
      <c r="BH23" s="496"/>
      <c r="BI23" s="496"/>
      <c r="BJ23" s="496"/>
      <c r="BK23" s="496"/>
      <c r="BL23" s="496"/>
      <c r="BM23" s="497"/>
      <c r="BN23" s="367">
        <v>13139858</v>
      </c>
      <c r="BO23" s="368"/>
      <c r="BP23" s="368"/>
      <c r="BQ23" s="368"/>
      <c r="BR23" s="368"/>
      <c r="BS23" s="368"/>
      <c r="BT23" s="368"/>
      <c r="BU23" s="369"/>
      <c r="BV23" s="367">
        <v>14448598</v>
      </c>
      <c r="BW23" s="368"/>
      <c r="BX23" s="368"/>
      <c r="BY23" s="368"/>
      <c r="BZ23" s="368"/>
      <c r="CA23" s="368"/>
      <c r="CB23" s="368"/>
      <c r="CC23" s="369"/>
      <c r="CD23" s="21"/>
      <c r="CE23" s="353"/>
      <c r="CF23" s="353"/>
      <c r="CG23" s="353"/>
      <c r="CH23" s="353"/>
      <c r="CI23" s="353"/>
      <c r="CJ23" s="353"/>
      <c r="CK23" s="353"/>
      <c r="CL23" s="353"/>
      <c r="CM23" s="353"/>
      <c r="CN23" s="353"/>
      <c r="CO23" s="353"/>
      <c r="CP23" s="353"/>
      <c r="CQ23" s="353"/>
      <c r="CR23" s="353"/>
      <c r="CS23" s="354"/>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491"/>
      <c r="C24" s="400"/>
      <c r="D24" s="401"/>
      <c r="E24" s="405" t="s">
        <v>252</v>
      </c>
      <c r="F24" s="406"/>
      <c r="G24" s="406"/>
      <c r="H24" s="406"/>
      <c r="I24" s="406"/>
      <c r="J24" s="406"/>
      <c r="K24" s="407"/>
      <c r="L24" s="408">
        <v>1</v>
      </c>
      <c r="M24" s="409"/>
      <c r="N24" s="409"/>
      <c r="O24" s="409"/>
      <c r="P24" s="410"/>
      <c r="Q24" s="408">
        <v>7360</v>
      </c>
      <c r="R24" s="409"/>
      <c r="S24" s="409"/>
      <c r="T24" s="409"/>
      <c r="U24" s="409"/>
      <c r="V24" s="410"/>
      <c r="W24" s="399"/>
      <c r="X24" s="400"/>
      <c r="Y24" s="401"/>
      <c r="Z24" s="405" t="s">
        <v>254</v>
      </c>
      <c r="AA24" s="406"/>
      <c r="AB24" s="406"/>
      <c r="AC24" s="406"/>
      <c r="AD24" s="406"/>
      <c r="AE24" s="406"/>
      <c r="AF24" s="406"/>
      <c r="AG24" s="407"/>
      <c r="AH24" s="408">
        <v>304</v>
      </c>
      <c r="AI24" s="409"/>
      <c r="AJ24" s="409"/>
      <c r="AK24" s="409"/>
      <c r="AL24" s="410"/>
      <c r="AM24" s="408">
        <v>948176</v>
      </c>
      <c r="AN24" s="409"/>
      <c r="AO24" s="409"/>
      <c r="AP24" s="409"/>
      <c r="AQ24" s="409"/>
      <c r="AR24" s="410"/>
      <c r="AS24" s="408">
        <v>3119</v>
      </c>
      <c r="AT24" s="409"/>
      <c r="AU24" s="409"/>
      <c r="AV24" s="409"/>
      <c r="AW24" s="409"/>
      <c r="AX24" s="411"/>
      <c r="AY24" s="486" t="s">
        <v>255</v>
      </c>
      <c r="AZ24" s="487"/>
      <c r="BA24" s="487"/>
      <c r="BB24" s="487"/>
      <c r="BC24" s="487"/>
      <c r="BD24" s="487"/>
      <c r="BE24" s="487"/>
      <c r="BF24" s="487"/>
      <c r="BG24" s="487"/>
      <c r="BH24" s="487"/>
      <c r="BI24" s="487"/>
      <c r="BJ24" s="487"/>
      <c r="BK24" s="487"/>
      <c r="BL24" s="487"/>
      <c r="BM24" s="488"/>
      <c r="BN24" s="367">
        <v>13649240</v>
      </c>
      <c r="BO24" s="368"/>
      <c r="BP24" s="368"/>
      <c r="BQ24" s="368"/>
      <c r="BR24" s="368"/>
      <c r="BS24" s="368"/>
      <c r="BT24" s="368"/>
      <c r="BU24" s="369"/>
      <c r="BV24" s="367">
        <v>15258735</v>
      </c>
      <c r="BW24" s="368"/>
      <c r="BX24" s="368"/>
      <c r="BY24" s="368"/>
      <c r="BZ24" s="368"/>
      <c r="CA24" s="368"/>
      <c r="CB24" s="368"/>
      <c r="CC24" s="369"/>
      <c r="CD24" s="21"/>
      <c r="CE24" s="353"/>
      <c r="CF24" s="353"/>
      <c r="CG24" s="353"/>
      <c r="CH24" s="353"/>
      <c r="CI24" s="353"/>
      <c r="CJ24" s="353"/>
      <c r="CK24" s="353"/>
      <c r="CL24" s="353"/>
      <c r="CM24" s="353"/>
      <c r="CN24" s="353"/>
      <c r="CO24" s="353"/>
      <c r="CP24" s="353"/>
      <c r="CQ24" s="353"/>
      <c r="CR24" s="353"/>
      <c r="CS24" s="354"/>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491"/>
      <c r="C25" s="400"/>
      <c r="D25" s="401"/>
      <c r="E25" s="405" t="s">
        <v>257</v>
      </c>
      <c r="F25" s="406"/>
      <c r="G25" s="406"/>
      <c r="H25" s="406"/>
      <c r="I25" s="406"/>
      <c r="J25" s="406"/>
      <c r="K25" s="407"/>
      <c r="L25" s="408">
        <v>1</v>
      </c>
      <c r="M25" s="409"/>
      <c r="N25" s="409"/>
      <c r="O25" s="409"/>
      <c r="P25" s="410"/>
      <c r="Q25" s="408">
        <v>6478</v>
      </c>
      <c r="R25" s="409"/>
      <c r="S25" s="409"/>
      <c r="T25" s="409"/>
      <c r="U25" s="409"/>
      <c r="V25" s="410"/>
      <c r="W25" s="399"/>
      <c r="X25" s="400"/>
      <c r="Y25" s="401"/>
      <c r="Z25" s="405" t="s">
        <v>259</v>
      </c>
      <c r="AA25" s="406"/>
      <c r="AB25" s="406"/>
      <c r="AC25" s="406"/>
      <c r="AD25" s="406"/>
      <c r="AE25" s="406"/>
      <c r="AF25" s="406"/>
      <c r="AG25" s="407"/>
      <c r="AH25" s="408" t="s">
        <v>200</v>
      </c>
      <c r="AI25" s="409"/>
      <c r="AJ25" s="409"/>
      <c r="AK25" s="409"/>
      <c r="AL25" s="410"/>
      <c r="AM25" s="408" t="s">
        <v>200</v>
      </c>
      <c r="AN25" s="409"/>
      <c r="AO25" s="409"/>
      <c r="AP25" s="409"/>
      <c r="AQ25" s="409"/>
      <c r="AR25" s="410"/>
      <c r="AS25" s="408" t="s">
        <v>200</v>
      </c>
      <c r="AT25" s="409"/>
      <c r="AU25" s="409"/>
      <c r="AV25" s="409"/>
      <c r="AW25" s="409"/>
      <c r="AX25" s="411"/>
      <c r="AY25" s="412" t="s">
        <v>35</v>
      </c>
      <c r="AZ25" s="413"/>
      <c r="BA25" s="413"/>
      <c r="BB25" s="413"/>
      <c r="BC25" s="413"/>
      <c r="BD25" s="413"/>
      <c r="BE25" s="413"/>
      <c r="BF25" s="413"/>
      <c r="BG25" s="413"/>
      <c r="BH25" s="413"/>
      <c r="BI25" s="413"/>
      <c r="BJ25" s="413"/>
      <c r="BK25" s="413"/>
      <c r="BL25" s="413"/>
      <c r="BM25" s="414"/>
      <c r="BN25" s="373">
        <v>3142243</v>
      </c>
      <c r="BO25" s="374"/>
      <c r="BP25" s="374"/>
      <c r="BQ25" s="374"/>
      <c r="BR25" s="374"/>
      <c r="BS25" s="374"/>
      <c r="BT25" s="374"/>
      <c r="BU25" s="375"/>
      <c r="BV25" s="373">
        <v>2948252</v>
      </c>
      <c r="BW25" s="374"/>
      <c r="BX25" s="374"/>
      <c r="BY25" s="374"/>
      <c r="BZ25" s="374"/>
      <c r="CA25" s="374"/>
      <c r="CB25" s="374"/>
      <c r="CC25" s="375"/>
      <c r="CD25" s="21"/>
      <c r="CE25" s="353"/>
      <c r="CF25" s="353"/>
      <c r="CG25" s="353"/>
      <c r="CH25" s="353"/>
      <c r="CI25" s="353"/>
      <c r="CJ25" s="353"/>
      <c r="CK25" s="353"/>
      <c r="CL25" s="353"/>
      <c r="CM25" s="353"/>
      <c r="CN25" s="353"/>
      <c r="CO25" s="353"/>
      <c r="CP25" s="353"/>
      <c r="CQ25" s="353"/>
      <c r="CR25" s="353"/>
      <c r="CS25" s="354"/>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491"/>
      <c r="C26" s="400"/>
      <c r="D26" s="401"/>
      <c r="E26" s="405" t="s">
        <v>260</v>
      </c>
      <c r="F26" s="406"/>
      <c r="G26" s="406"/>
      <c r="H26" s="406"/>
      <c r="I26" s="406"/>
      <c r="J26" s="406"/>
      <c r="K26" s="407"/>
      <c r="L26" s="408">
        <v>1</v>
      </c>
      <c r="M26" s="409"/>
      <c r="N26" s="409"/>
      <c r="O26" s="409"/>
      <c r="P26" s="410"/>
      <c r="Q26" s="408">
        <v>5792</v>
      </c>
      <c r="R26" s="409"/>
      <c r="S26" s="409"/>
      <c r="T26" s="409"/>
      <c r="U26" s="409"/>
      <c r="V26" s="410"/>
      <c r="W26" s="399"/>
      <c r="X26" s="400"/>
      <c r="Y26" s="401"/>
      <c r="Z26" s="405" t="s">
        <v>261</v>
      </c>
      <c r="AA26" s="501"/>
      <c r="AB26" s="501"/>
      <c r="AC26" s="501"/>
      <c r="AD26" s="501"/>
      <c r="AE26" s="501"/>
      <c r="AF26" s="501"/>
      <c r="AG26" s="502"/>
      <c r="AH26" s="408">
        <v>2</v>
      </c>
      <c r="AI26" s="409"/>
      <c r="AJ26" s="409"/>
      <c r="AK26" s="409"/>
      <c r="AL26" s="410"/>
      <c r="AM26" s="408" t="s">
        <v>262</v>
      </c>
      <c r="AN26" s="409"/>
      <c r="AO26" s="409"/>
      <c r="AP26" s="409"/>
      <c r="AQ26" s="409"/>
      <c r="AR26" s="410"/>
      <c r="AS26" s="408" t="s">
        <v>262</v>
      </c>
      <c r="AT26" s="409"/>
      <c r="AU26" s="409"/>
      <c r="AV26" s="409"/>
      <c r="AW26" s="409"/>
      <c r="AX26" s="411"/>
      <c r="AY26" s="503" t="s">
        <v>266</v>
      </c>
      <c r="AZ26" s="473"/>
      <c r="BA26" s="473"/>
      <c r="BB26" s="473"/>
      <c r="BC26" s="473"/>
      <c r="BD26" s="473"/>
      <c r="BE26" s="473"/>
      <c r="BF26" s="473"/>
      <c r="BG26" s="473"/>
      <c r="BH26" s="473"/>
      <c r="BI26" s="473"/>
      <c r="BJ26" s="473"/>
      <c r="BK26" s="473"/>
      <c r="BL26" s="473"/>
      <c r="BM26" s="504"/>
      <c r="BN26" s="367" t="s">
        <v>200</v>
      </c>
      <c r="BO26" s="368"/>
      <c r="BP26" s="368"/>
      <c r="BQ26" s="368"/>
      <c r="BR26" s="368"/>
      <c r="BS26" s="368"/>
      <c r="BT26" s="368"/>
      <c r="BU26" s="369"/>
      <c r="BV26" s="367" t="s">
        <v>200</v>
      </c>
      <c r="BW26" s="368"/>
      <c r="BX26" s="368"/>
      <c r="BY26" s="368"/>
      <c r="BZ26" s="368"/>
      <c r="CA26" s="368"/>
      <c r="CB26" s="368"/>
      <c r="CC26" s="369"/>
      <c r="CD26" s="21"/>
      <c r="CE26" s="353"/>
      <c r="CF26" s="353"/>
      <c r="CG26" s="353"/>
      <c r="CH26" s="353"/>
      <c r="CI26" s="353"/>
      <c r="CJ26" s="353"/>
      <c r="CK26" s="353"/>
      <c r="CL26" s="353"/>
      <c r="CM26" s="353"/>
      <c r="CN26" s="353"/>
      <c r="CO26" s="353"/>
      <c r="CP26" s="353"/>
      <c r="CQ26" s="353"/>
      <c r="CR26" s="353"/>
      <c r="CS26" s="354"/>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491"/>
      <c r="C27" s="400"/>
      <c r="D27" s="401"/>
      <c r="E27" s="405" t="s">
        <v>267</v>
      </c>
      <c r="F27" s="406"/>
      <c r="G27" s="406"/>
      <c r="H27" s="406"/>
      <c r="I27" s="406"/>
      <c r="J27" s="406"/>
      <c r="K27" s="407"/>
      <c r="L27" s="408">
        <v>1</v>
      </c>
      <c r="M27" s="409"/>
      <c r="N27" s="409"/>
      <c r="O27" s="409"/>
      <c r="P27" s="410"/>
      <c r="Q27" s="408">
        <v>4700</v>
      </c>
      <c r="R27" s="409"/>
      <c r="S27" s="409"/>
      <c r="T27" s="409"/>
      <c r="U27" s="409"/>
      <c r="V27" s="410"/>
      <c r="W27" s="399"/>
      <c r="X27" s="400"/>
      <c r="Y27" s="401"/>
      <c r="Z27" s="405" t="s">
        <v>268</v>
      </c>
      <c r="AA27" s="406"/>
      <c r="AB27" s="406"/>
      <c r="AC27" s="406"/>
      <c r="AD27" s="406"/>
      <c r="AE27" s="406"/>
      <c r="AF27" s="406"/>
      <c r="AG27" s="407"/>
      <c r="AH27" s="408">
        <v>16</v>
      </c>
      <c r="AI27" s="409"/>
      <c r="AJ27" s="409"/>
      <c r="AK27" s="409"/>
      <c r="AL27" s="410"/>
      <c r="AM27" s="408">
        <v>54036</v>
      </c>
      <c r="AN27" s="409"/>
      <c r="AO27" s="409"/>
      <c r="AP27" s="409"/>
      <c r="AQ27" s="409"/>
      <c r="AR27" s="410"/>
      <c r="AS27" s="408">
        <v>3377</v>
      </c>
      <c r="AT27" s="409"/>
      <c r="AU27" s="409"/>
      <c r="AV27" s="409"/>
      <c r="AW27" s="409"/>
      <c r="AX27" s="411"/>
      <c r="AY27" s="498" t="s">
        <v>271</v>
      </c>
      <c r="AZ27" s="499"/>
      <c r="BA27" s="499"/>
      <c r="BB27" s="499"/>
      <c r="BC27" s="499"/>
      <c r="BD27" s="499"/>
      <c r="BE27" s="499"/>
      <c r="BF27" s="499"/>
      <c r="BG27" s="499"/>
      <c r="BH27" s="499"/>
      <c r="BI27" s="499"/>
      <c r="BJ27" s="499"/>
      <c r="BK27" s="499"/>
      <c r="BL27" s="499"/>
      <c r="BM27" s="500"/>
      <c r="BN27" s="370">
        <v>999267</v>
      </c>
      <c r="BO27" s="371"/>
      <c r="BP27" s="371"/>
      <c r="BQ27" s="371"/>
      <c r="BR27" s="371"/>
      <c r="BS27" s="371"/>
      <c r="BT27" s="371"/>
      <c r="BU27" s="372"/>
      <c r="BV27" s="370">
        <v>999214</v>
      </c>
      <c r="BW27" s="371"/>
      <c r="BX27" s="371"/>
      <c r="BY27" s="371"/>
      <c r="BZ27" s="371"/>
      <c r="CA27" s="371"/>
      <c r="CB27" s="371"/>
      <c r="CC27" s="372"/>
      <c r="CD27" s="17"/>
      <c r="CE27" s="353"/>
      <c r="CF27" s="353"/>
      <c r="CG27" s="353"/>
      <c r="CH27" s="353"/>
      <c r="CI27" s="353"/>
      <c r="CJ27" s="353"/>
      <c r="CK27" s="353"/>
      <c r="CL27" s="353"/>
      <c r="CM27" s="353"/>
      <c r="CN27" s="353"/>
      <c r="CO27" s="353"/>
      <c r="CP27" s="353"/>
      <c r="CQ27" s="353"/>
      <c r="CR27" s="353"/>
      <c r="CS27" s="354"/>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491"/>
      <c r="C28" s="400"/>
      <c r="D28" s="401"/>
      <c r="E28" s="405" t="s">
        <v>272</v>
      </c>
      <c r="F28" s="406"/>
      <c r="G28" s="406"/>
      <c r="H28" s="406"/>
      <c r="I28" s="406"/>
      <c r="J28" s="406"/>
      <c r="K28" s="407"/>
      <c r="L28" s="408">
        <v>1</v>
      </c>
      <c r="M28" s="409"/>
      <c r="N28" s="409"/>
      <c r="O28" s="409"/>
      <c r="P28" s="410"/>
      <c r="Q28" s="408">
        <v>4150</v>
      </c>
      <c r="R28" s="409"/>
      <c r="S28" s="409"/>
      <c r="T28" s="409"/>
      <c r="U28" s="409"/>
      <c r="V28" s="410"/>
      <c r="W28" s="399"/>
      <c r="X28" s="400"/>
      <c r="Y28" s="401"/>
      <c r="Z28" s="405" t="s">
        <v>33</v>
      </c>
      <c r="AA28" s="406"/>
      <c r="AB28" s="406"/>
      <c r="AC28" s="406"/>
      <c r="AD28" s="406"/>
      <c r="AE28" s="406"/>
      <c r="AF28" s="406"/>
      <c r="AG28" s="407"/>
      <c r="AH28" s="408" t="s">
        <v>200</v>
      </c>
      <c r="AI28" s="409"/>
      <c r="AJ28" s="409"/>
      <c r="AK28" s="409"/>
      <c r="AL28" s="410"/>
      <c r="AM28" s="408" t="s">
        <v>200</v>
      </c>
      <c r="AN28" s="409"/>
      <c r="AO28" s="409"/>
      <c r="AP28" s="409"/>
      <c r="AQ28" s="409"/>
      <c r="AR28" s="410"/>
      <c r="AS28" s="408" t="s">
        <v>200</v>
      </c>
      <c r="AT28" s="409"/>
      <c r="AU28" s="409"/>
      <c r="AV28" s="409"/>
      <c r="AW28" s="409"/>
      <c r="AX28" s="411"/>
      <c r="AY28" s="358" t="s">
        <v>273</v>
      </c>
      <c r="AZ28" s="359"/>
      <c r="BA28" s="359"/>
      <c r="BB28" s="360"/>
      <c r="BC28" s="412" t="s">
        <v>99</v>
      </c>
      <c r="BD28" s="413"/>
      <c r="BE28" s="413"/>
      <c r="BF28" s="413"/>
      <c r="BG28" s="413"/>
      <c r="BH28" s="413"/>
      <c r="BI28" s="413"/>
      <c r="BJ28" s="413"/>
      <c r="BK28" s="413"/>
      <c r="BL28" s="413"/>
      <c r="BM28" s="414"/>
      <c r="BN28" s="373">
        <v>3071413</v>
      </c>
      <c r="BO28" s="374"/>
      <c r="BP28" s="374"/>
      <c r="BQ28" s="374"/>
      <c r="BR28" s="374"/>
      <c r="BS28" s="374"/>
      <c r="BT28" s="374"/>
      <c r="BU28" s="375"/>
      <c r="BV28" s="373">
        <v>3202053</v>
      </c>
      <c r="BW28" s="374"/>
      <c r="BX28" s="374"/>
      <c r="BY28" s="374"/>
      <c r="BZ28" s="374"/>
      <c r="CA28" s="374"/>
      <c r="CB28" s="374"/>
      <c r="CC28" s="375"/>
      <c r="CD28" s="21"/>
      <c r="CE28" s="353"/>
      <c r="CF28" s="353"/>
      <c r="CG28" s="353"/>
      <c r="CH28" s="353"/>
      <c r="CI28" s="353"/>
      <c r="CJ28" s="353"/>
      <c r="CK28" s="353"/>
      <c r="CL28" s="353"/>
      <c r="CM28" s="353"/>
      <c r="CN28" s="353"/>
      <c r="CO28" s="353"/>
      <c r="CP28" s="353"/>
      <c r="CQ28" s="353"/>
      <c r="CR28" s="353"/>
      <c r="CS28" s="354"/>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491"/>
      <c r="C29" s="400"/>
      <c r="D29" s="401"/>
      <c r="E29" s="405" t="s">
        <v>276</v>
      </c>
      <c r="F29" s="406"/>
      <c r="G29" s="406"/>
      <c r="H29" s="406"/>
      <c r="I29" s="406"/>
      <c r="J29" s="406"/>
      <c r="K29" s="407"/>
      <c r="L29" s="408">
        <v>18</v>
      </c>
      <c r="M29" s="409"/>
      <c r="N29" s="409"/>
      <c r="O29" s="409"/>
      <c r="P29" s="410"/>
      <c r="Q29" s="408">
        <v>3800</v>
      </c>
      <c r="R29" s="409"/>
      <c r="S29" s="409"/>
      <c r="T29" s="409"/>
      <c r="U29" s="409"/>
      <c r="V29" s="410"/>
      <c r="W29" s="402"/>
      <c r="X29" s="403"/>
      <c r="Y29" s="404"/>
      <c r="Z29" s="405" t="s">
        <v>278</v>
      </c>
      <c r="AA29" s="406"/>
      <c r="AB29" s="406"/>
      <c r="AC29" s="406"/>
      <c r="AD29" s="406"/>
      <c r="AE29" s="406"/>
      <c r="AF29" s="406"/>
      <c r="AG29" s="407"/>
      <c r="AH29" s="408">
        <v>320</v>
      </c>
      <c r="AI29" s="409"/>
      <c r="AJ29" s="409"/>
      <c r="AK29" s="409"/>
      <c r="AL29" s="410"/>
      <c r="AM29" s="408">
        <v>1002212</v>
      </c>
      <c r="AN29" s="409"/>
      <c r="AO29" s="409"/>
      <c r="AP29" s="409"/>
      <c r="AQ29" s="409"/>
      <c r="AR29" s="410"/>
      <c r="AS29" s="408">
        <v>3132</v>
      </c>
      <c r="AT29" s="409"/>
      <c r="AU29" s="409"/>
      <c r="AV29" s="409"/>
      <c r="AW29" s="409"/>
      <c r="AX29" s="411"/>
      <c r="AY29" s="361"/>
      <c r="AZ29" s="362"/>
      <c r="BA29" s="362"/>
      <c r="BB29" s="363"/>
      <c r="BC29" s="495" t="s">
        <v>279</v>
      </c>
      <c r="BD29" s="496"/>
      <c r="BE29" s="496"/>
      <c r="BF29" s="496"/>
      <c r="BG29" s="496"/>
      <c r="BH29" s="496"/>
      <c r="BI29" s="496"/>
      <c r="BJ29" s="496"/>
      <c r="BK29" s="496"/>
      <c r="BL29" s="496"/>
      <c r="BM29" s="497"/>
      <c r="BN29" s="367">
        <v>1022770</v>
      </c>
      <c r="BO29" s="368"/>
      <c r="BP29" s="368"/>
      <c r="BQ29" s="368"/>
      <c r="BR29" s="368"/>
      <c r="BS29" s="368"/>
      <c r="BT29" s="368"/>
      <c r="BU29" s="369"/>
      <c r="BV29" s="367">
        <v>1022713</v>
      </c>
      <c r="BW29" s="368"/>
      <c r="BX29" s="368"/>
      <c r="BY29" s="368"/>
      <c r="BZ29" s="368"/>
      <c r="CA29" s="368"/>
      <c r="CB29" s="368"/>
      <c r="CC29" s="369"/>
      <c r="CD29" s="17"/>
      <c r="CE29" s="353"/>
      <c r="CF29" s="353"/>
      <c r="CG29" s="353"/>
      <c r="CH29" s="353"/>
      <c r="CI29" s="353"/>
      <c r="CJ29" s="353"/>
      <c r="CK29" s="353"/>
      <c r="CL29" s="353"/>
      <c r="CM29" s="353"/>
      <c r="CN29" s="353"/>
      <c r="CO29" s="353"/>
      <c r="CP29" s="353"/>
      <c r="CQ29" s="353"/>
      <c r="CR29" s="353"/>
      <c r="CS29" s="354"/>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492"/>
      <c r="C30" s="493"/>
      <c r="D30" s="494"/>
      <c r="E30" s="474"/>
      <c r="F30" s="475"/>
      <c r="G30" s="475"/>
      <c r="H30" s="475"/>
      <c r="I30" s="475"/>
      <c r="J30" s="475"/>
      <c r="K30" s="476"/>
      <c r="L30" s="477"/>
      <c r="M30" s="478"/>
      <c r="N30" s="478"/>
      <c r="O30" s="478"/>
      <c r="P30" s="479"/>
      <c r="Q30" s="477"/>
      <c r="R30" s="478"/>
      <c r="S30" s="478"/>
      <c r="T30" s="478"/>
      <c r="U30" s="478"/>
      <c r="V30" s="479"/>
      <c r="W30" s="480" t="s">
        <v>281</v>
      </c>
      <c r="X30" s="481"/>
      <c r="Y30" s="481"/>
      <c r="Z30" s="481"/>
      <c r="AA30" s="481"/>
      <c r="AB30" s="481"/>
      <c r="AC30" s="481"/>
      <c r="AD30" s="481"/>
      <c r="AE30" s="481"/>
      <c r="AF30" s="481"/>
      <c r="AG30" s="482"/>
      <c r="AH30" s="483">
        <v>96.3</v>
      </c>
      <c r="AI30" s="484"/>
      <c r="AJ30" s="484"/>
      <c r="AK30" s="484"/>
      <c r="AL30" s="484"/>
      <c r="AM30" s="484"/>
      <c r="AN30" s="484"/>
      <c r="AO30" s="484"/>
      <c r="AP30" s="484"/>
      <c r="AQ30" s="484"/>
      <c r="AR30" s="484"/>
      <c r="AS30" s="484"/>
      <c r="AT30" s="484"/>
      <c r="AU30" s="484"/>
      <c r="AV30" s="484"/>
      <c r="AW30" s="484"/>
      <c r="AX30" s="485"/>
      <c r="AY30" s="364"/>
      <c r="AZ30" s="365"/>
      <c r="BA30" s="365"/>
      <c r="BB30" s="366"/>
      <c r="BC30" s="486" t="s">
        <v>72</v>
      </c>
      <c r="BD30" s="487"/>
      <c r="BE30" s="487"/>
      <c r="BF30" s="487"/>
      <c r="BG30" s="487"/>
      <c r="BH30" s="487"/>
      <c r="BI30" s="487"/>
      <c r="BJ30" s="487"/>
      <c r="BK30" s="487"/>
      <c r="BL30" s="487"/>
      <c r="BM30" s="488"/>
      <c r="BN30" s="370">
        <v>3835036</v>
      </c>
      <c r="BO30" s="371"/>
      <c r="BP30" s="371"/>
      <c r="BQ30" s="371"/>
      <c r="BR30" s="371"/>
      <c r="BS30" s="371"/>
      <c r="BT30" s="371"/>
      <c r="BU30" s="372"/>
      <c r="BV30" s="370">
        <v>3667695</v>
      </c>
      <c r="BW30" s="371"/>
      <c r="BX30" s="371"/>
      <c r="BY30" s="371"/>
      <c r="BZ30" s="371"/>
      <c r="CA30" s="371"/>
      <c r="CB30" s="371"/>
      <c r="CC30" s="372"/>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9" t="s">
        <v>188</v>
      </c>
      <c r="D32" s="489"/>
      <c r="E32" s="489"/>
      <c r="F32" s="489"/>
      <c r="G32" s="489"/>
      <c r="H32" s="489"/>
      <c r="I32" s="489"/>
      <c r="J32" s="489"/>
      <c r="K32" s="489"/>
      <c r="L32" s="489"/>
      <c r="M32" s="489"/>
      <c r="N32" s="489"/>
      <c r="O32" s="489"/>
      <c r="P32" s="489"/>
      <c r="Q32" s="489"/>
      <c r="R32" s="489"/>
      <c r="S32" s="489"/>
      <c r="U32" s="473" t="s">
        <v>90</v>
      </c>
      <c r="V32" s="473"/>
      <c r="W32" s="473"/>
      <c r="X32" s="473"/>
      <c r="Y32" s="473"/>
      <c r="Z32" s="473"/>
      <c r="AA32" s="473"/>
      <c r="AB32" s="473"/>
      <c r="AC32" s="473"/>
      <c r="AD32" s="473"/>
      <c r="AE32" s="473"/>
      <c r="AF32" s="473"/>
      <c r="AG32" s="473"/>
      <c r="AH32" s="473"/>
      <c r="AI32" s="473"/>
      <c r="AJ32" s="473"/>
      <c r="AK32" s="473"/>
      <c r="AM32" s="473" t="s">
        <v>284</v>
      </c>
      <c r="AN32" s="473"/>
      <c r="AO32" s="473"/>
      <c r="AP32" s="473"/>
      <c r="AQ32" s="473"/>
      <c r="AR32" s="473"/>
      <c r="AS32" s="473"/>
      <c r="AT32" s="473"/>
      <c r="AU32" s="473"/>
      <c r="AV32" s="473"/>
      <c r="AW32" s="473"/>
      <c r="AX32" s="473"/>
      <c r="AY32" s="473"/>
      <c r="AZ32" s="473"/>
      <c r="BA32" s="473"/>
      <c r="BB32" s="473"/>
      <c r="BC32" s="473"/>
      <c r="BE32" s="473" t="s">
        <v>285</v>
      </c>
      <c r="BF32" s="473"/>
      <c r="BG32" s="473"/>
      <c r="BH32" s="473"/>
      <c r="BI32" s="473"/>
      <c r="BJ32" s="473"/>
      <c r="BK32" s="473"/>
      <c r="BL32" s="473"/>
      <c r="BM32" s="473"/>
      <c r="BN32" s="473"/>
      <c r="BO32" s="473"/>
      <c r="BP32" s="473"/>
      <c r="BQ32" s="473"/>
      <c r="BR32" s="473"/>
      <c r="BS32" s="473"/>
      <c r="BT32" s="473"/>
      <c r="BU32" s="473"/>
      <c r="BW32" s="473" t="s">
        <v>286</v>
      </c>
      <c r="BX32" s="473"/>
      <c r="BY32" s="473"/>
      <c r="BZ32" s="473"/>
      <c r="CA32" s="473"/>
      <c r="CB32" s="473"/>
      <c r="CC32" s="473"/>
      <c r="CD32" s="473"/>
      <c r="CE32" s="473"/>
      <c r="CF32" s="473"/>
      <c r="CG32" s="473"/>
      <c r="CH32" s="473"/>
      <c r="CI32" s="473"/>
      <c r="CJ32" s="473"/>
      <c r="CK32" s="473"/>
      <c r="CL32" s="473"/>
      <c r="CM32" s="473"/>
      <c r="CO32" s="473" t="s">
        <v>288</v>
      </c>
      <c r="CP32" s="473"/>
      <c r="CQ32" s="473"/>
      <c r="CR32" s="473"/>
      <c r="CS32" s="473"/>
      <c r="CT32" s="473"/>
      <c r="CU32" s="473"/>
      <c r="CV32" s="473"/>
      <c r="CW32" s="473"/>
      <c r="CX32" s="473"/>
      <c r="CY32" s="473"/>
      <c r="CZ32" s="473"/>
      <c r="DA32" s="473"/>
      <c r="DB32" s="473"/>
      <c r="DC32" s="473"/>
      <c r="DD32" s="473"/>
      <c r="DE32" s="473"/>
      <c r="DI32" s="36"/>
    </row>
    <row r="33" spans="1:113" ht="13.5" customHeight="1" x14ac:dyDescent="0.2">
      <c r="A33" s="2"/>
      <c r="B33" s="5"/>
      <c r="C33" s="452" t="s">
        <v>121</v>
      </c>
      <c r="D33" s="452"/>
      <c r="E33" s="432" t="s">
        <v>289</v>
      </c>
      <c r="F33" s="432"/>
      <c r="G33" s="432"/>
      <c r="H33" s="432"/>
      <c r="I33" s="432"/>
      <c r="J33" s="432"/>
      <c r="K33" s="432"/>
      <c r="L33" s="432"/>
      <c r="M33" s="432"/>
      <c r="N33" s="432"/>
      <c r="O33" s="432"/>
      <c r="P33" s="432"/>
      <c r="Q33" s="432"/>
      <c r="R33" s="432"/>
      <c r="S33" s="432"/>
      <c r="T33" s="12"/>
      <c r="U33" s="452" t="s">
        <v>121</v>
      </c>
      <c r="V33" s="452"/>
      <c r="W33" s="432" t="s">
        <v>289</v>
      </c>
      <c r="X33" s="432"/>
      <c r="Y33" s="432"/>
      <c r="Z33" s="432"/>
      <c r="AA33" s="432"/>
      <c r="AB33" s="432"/>
      <c r="AC33" s="432"/>
      <c r="AD33" s="432"/>
      <c r="AE33" s="432"/>
      <c r="AF33" s="432"/>
      <c r="AG33" s="432"/>
      <c r="AH33" s="432"/>
      <c r="AI33" s="432"/>
      <c r="AJ33" s="432"/>
      <c r="AK33" s="432"/>
      <c r="AL33" s="12"/>
      <c r="AM33" s="452" t="s">
        <v>121</v>
      </c>
      <c r="AN33" s="452"/>
      <c r="AO33" s="432" t="s">
        <v>289</v>
      </c>
      <c r="AP33" s="432"/>
      <c r="AQ33" s="432"/>
      <c r="AR33" s="432"/>
      <c r="AS33" s="432"/>
      <c r="AT33" s="432"/>
      <c r="AU33" s="432"/>
      <c r="AV33" s="432"/>
      <c r="AW33" s="432"/>
      <c r="AX33" s="432"/>
      <c r="AY33" s="432"/>
      <c r="AZ33" s="432"/>
      <c r="BA33" s="432"/>
      <c r="BB33" s="432"/>
      <c r="BC33" s="432"/>
      <c r="BD33" s="8"/>
      <c r="BE33" s="432" t="s">
        <v>291</v>
      </c>
      <c r="BF33" s="432"/>
      <c r="BG33" s="432" t="s">
        <v>166</v>
      </c>
      <c r="BH33" s="432"/>
      <c r="BI33" s="432"/>
      <c r="BJ33" s="432"/>
      <c r="BK33" s="432"/>
      <c r="BL33" s="432"/>
      <c r="BM33" s="432"/>
      <c r="BN33" s="432"/>
      <c r="BO33" s="432"/>
      <c r="BP33" s="432"/>
      <c r="BQ33" s="432"/>
      <c r="BR33" s="432"/>
      <c r="BS33" s="432"/>
      <c r="BT33" s="432"/>
      <c r="BU33" s="432"/>
      <c r="BV33" s="8"/>
      <c r="BW33" s="452" t="s">
        <v>291</v>
      </c>
      <c r="BX33" s="452"/>
      <c r="BY33" s="432" t="s">
        <v>107</v>
      </c>
      <c r="BZ33" s="432"/>
      <c r="CA33" s="432"/>
      <c r="CB33" s="432"/>
      <c r="CC33" s="432"/>
      <c r="CD33" s="432"/>
      <c r="CE33" s="432"/>
      <c r="CF33" s="432"/>
      <c r="CG33" s="432"/>
      <c r="CH33" s="432"/>
      <c r="CI33" s="432"/>
      <c r="CJ33" s="432"/>
      <c r="CK33" s="432"/>
      <c r="CL33" s="432"/>
      <c r="CM33" s="432"/>
      <c r="CN33" s="12"/>
      <c r="CO33" s="452" t="s">
        <v>121</v>
      </c>
      <c r="CP33" s="452"/>
      <c r="CQ33" s="432" t="s">
        <v>293</v>
      </c>
      <c r="CR33" s="432"/>
      <c r="CS33" s="432"/>
      <c r="CT33" s="432"/>
      <c r="CU33" s="432"/>
      <c r="CV33" s="432"/>
      <c r="CW33" s="432"/>
      <c r="CX33" s="432"/>
      <c r="CY33" s="432"/>
      <c r="CZ33" s="432"/>
      <c r="DA33" s="432"/>
      <c r="DB33" s="432"/>
      <c r="DC33" s="432"/>
      <c r="DD33" s="432"/>
      <c r="DE33" s="432"/>
      <c r="DF33" s="12"/>
      <c r="DG33" s="472" t="s">
        <v>83</v>
      </c>
      <c r="DH33" s="472"/>
      <c r="DI33" s="19"/>
    </row>
    <row r="34" spans="1:113" ht="32.25" customHeight="1" x14ac:dyDescent="0.2">
      <c r="A34" s="2"/>
      <c r="B34" s="5"/>
      <c r="C34" s="470">
        <f>IF(E34="","",1)</f>
        <v>1</v>
      </c>
      <c r="D34" s="470"/>
      <c r="E34" s="469" t="str">
        <f>IF('各会計、関係団体の財政状況及び健全化判断比率'!B7="","",'各会計、関係団体の財政状況及び健全化判断比率'!B7)</f>
        <v>一般会計</v>
      </c>
      <c r="F34" s="469"/>
      <c r="G34" s="469"/>
      <c r="H34" s="469"/>
      <c r="I34" s="469"/>
      <c r="J34" s="469"/>
      <c r="K34" s="469"/>
      <c r="L34" s="469"/>
      <c r="M34" s="469"/>
      <c r="N34" s="469"/>
      <c r="O34" s="469"/>
      <c r="P34" s="469"/>
      <c r="Q34" s="469"/>
      <c r="R34" s="469"/>
      <c r="S34" s="469"/>
      <c r="T34" s="2"/>
      <c r="U34" s="470">
        <f>IF(W34="","",MAX(C34:D43)+1)</f>
        <v>4</v>
      </c>
      <c r="V34" s="470"/>
      <c r="W34" s="469" t="str">
        <f>IF('各会計、関係団体の財政状況及び健全化判断比率'!B28="","",'各会計、関係団体の財政状況及び健全化判断比率'!B28)</f>
        <v>国民健康保険事業特別会計（事業勘定）</v>
      </c>
      <c r="X34" s="469"/>
      <c r="Y34" s="469"/>
      <c r="Z34" s="469"/>
      <c r="AA34" s="469"/>
      <c r="AB34" s="469"/>
      <c r="AC34" s="469"/>
      <c r="AD34" s="469"/>
      <c r="AE34" s="469"/>
      <c r="AF34" s="469"/>
      <c r="AG34" s="469"/>
      <c r="AH34" s="469"/>
      <c r="AI34" s="469"/>
      <c r="AJ34" s="469"/>
      <c r="AK34" s="469"/>
      <c r="AL34" s="2"/>
      <c r="AM34" s="470">
        <f>IF(AO34="","",MAX(C34:D43,U34:V43)+1)</f>
        <v>8</v>
      </c>
      <c r="AN34" s="470"/>
      <c r="AO34" s="469" t="str">
        <f>IF('各会計、関係団体の財政状況及び健全化判断比率'!B32="","",'各会計、関係団体の財政状況及び健全化判断比率'!B32)</f>
        <v>水道事業会計</v>
      </c>
      <c r="AP34" s="469"/>
      <c r="AQ34" s="469"/>
      <c r="AR34" s="469"/>
      <c r="AS34" s="469"/>
      <c r="AT34" s="469"/>
      <c r="AU34" s="469"/>
      <c r="AV34" s="469"/>
      <c r="AW34" s="469"/>
      <c r="AX34" s="469"/>
      <c r="AY34" s="469"/>
      <c r="AZ34" s="469"/>
      <c r="BA34" s="469"/>
      <c r="BB34" s="469"/>
      <c r="BC34" s="469"/>
      <c r="BD34" s="2"/>
      <c r="BE34" s="470" t="str">
        <f>IF(BG34="","",MAX(C34:D43,U34:V43,AM34:AN43)+1)</f>
        <v/>
      </c>
      <c r="BF34" s="470"/>
      <c r="BG34" s="469"/>
      <c r="BH34" s="469"/>
      <c r="BI34" s="469"/>
      <c r="BJ34" s="469"/>
      <c r="BK34" s="469"/>
      <c r="BL34" s="469"/>
      <c r="BM34" s="469"/>
      <c r="BN34" s="469"/>
      <c r="BO34" s="469"/>
      <c r="BP34" s="469"/>
      <c r="BQ34" s="469"/>
      <c r="BR34" s="469"/>
      <c r="BS34" s="469"/>
      <c r="BT34" s="469"/>
      <c r="BU34" s="469"/>
      <c r="BV34" s="2"/>
      <c r="BW34" s="470">
        <f>IF(BY34="","",MAX(C34:D43,U34:V43,AM34:AN43,BE34:BF43)+1)</f>
        <v>10</v>
      </c>
      <c r="BX34" s="470"/>
      <c r="BY34" s="469" t="str">
        <f>IF('各会計、関係団体の財政状況及び健全化判断比率'!B68="","",'各会計、関係団体の財政状況及び健全化判断比率'!B68)</f>
        <v>船井郡衛生管理組合(一般会計)</v>
      </c>
      <c r="BZ34" s="469"/>
      <c r="CA34" s="469"/>
      <c r="CB34" s="469"/>
      <c r="CC34" s="469"/>
      <c r="CD34" s="469"/>
      <c r="CE34" s="469"/>
      <c r="CF34" s="469"/>
      <c r="CG34" s="469"/>
      <c r="CH34" s="469"/>
      <c r="CI34" s="469"/>
      <c r="CJ34" s="469"/>
      <c r="CK34" s="469"/>
      <c r="CL34" s="469"/>
      <c r="CM34" s="469"/>
      <c r="CN34" s="2"/>
      <c r="CO34" s="470">
        <f>IF(CQ34="","",MAX(C34:D43,U34:V43,AM34:AN43,BE34:BF43,BW34:BX43)+1)</f>
        <v>20</v>
      </c>
      <c r="CP34" s="470"/>
      <c r="CQ34" s="469" t="str">
        <f>IF('各会計、関係団体の財政状況及び健全化判断比率'!BS7="","",'各会計、関係団体の財政状況及び健全化判断比率'!BS7)</f>
        <v>南丹市福祉シルバー人材センター</v>
      </c>
      <c r="CR34" s="469"/>
      <c r="CS34" s="469"/>
      <c r="CT34" s="469"/>
      <c r="CU34" s="469"/>
      <c r="CV34" s="469"/>
      <c r="CW34" s="469"/>
      <c r="CX34" s="469"/>
      <c r="CY34" s="469"/>
      <c r="CZ34" s="469"/>
      <c r="DA34" s="469"/>
      <c r="DB34" s="469"/>
      <c r="DC34" s="469"/>
      <c r="DD34" s="469"/>
      <c r="DE34" s="469"/>
      <c r="DG34" s="471" t="str">
        <f>IF('各会計、関係団体の財政状況及び健全化判断比率'!BR7="","",'各会計、関係団体の財政状況及び健全化判断比率'!BR7)</f>
        <v/>
      </c>
      <c r="DH34" s="471"/>
      <c r="DI34" s="19"/>
    </row>
    <row r="35" spans="1:113" ht="32.25" customHeight="1" x14ac:dyDescent="0.2">
      <c r="A35" s="2"/>
      <c r="B35" s="5"/>
      <c r="C35" s="470">
        <f t="shared" ref="C35:C43" si="0">IF(E35="","",C34+1)</f>
        <v>2</v>
      </c>
      <c r="D35" s="470"/>
      <c r="E35" s="469" t="str">
        <f>IF('各会計、関係団体の財政状況及び健全化判断比率'!B8="","",'各会計、関係団体の財政状況及び健全化判断比率'!B8)</f>
        <v>市営バス運行事業特別会計</v>
      </c>
      <c r="F35" s="469"/>
      <c r="G35" s="469"/>
      <c r="H35" s="469"/>
      <c r="I35" s="469"/>
      <c r="J35" s="469"/>
      <c r="K35" s="469"/>
      <c r="L35" s="469"/>
      <c r="M35" s="469"/>
      <c r="N35" s="469"/>
      <c r="O35" s="469"/>
      <c r="P35" s="469"/>
      <c r="Q35" s="469"/>
      <c r="R35" s="469"/>
      <c r="S35" s="469"/>
      <c r="T35" s="2"/>
      <c r="U35" s="470">
        <f t="shared" ref="U35:U43" si="1">IF(W35="","",U34+1)</f>
        <v>5</v>
      </c>
      <c r="V35" s="470"/>
      <c r="W35" s="469" t="str">
        <f>IF('各会計、関係団体の財政状況及び健全化判断比率'!B29="","",'各会計、関係団体の財政状況及び健全化判断比率'!B29)</f>
        <v>国民健康保険事業特別会計（直営診療施設勘定）</v>
      </c>
      <c r="X35" s="469"/>
      <c r="Y35" s="469"/>
      <c r="Z35" s="469"/>
      <c r="AA35" s="469"/>
      <c r="AB35" s="469"/>
      <c r="AC35" s="469"/>
      <c r="AD35" s="469"/>
      <c r="AE35" s="469"/>
      <c r="AF35" s="469"/>
      <c r="AG35" s="469"/>
      <c r="AH35" s="469"/>
      <c r="AI35" s="469"/>
      <c r="AJ35" s="469"/>
      <c r="AK35" s="469"/>
      <c r="AL35" s="2"/>
      <c r="AM35" s="470">
        <f t="shared" ref="AM35:AM43" si="2">IF(AO35="","",AM34+1)</f>
        <v>9</v>
      </c>
      <c r="AN35" s="470"/>
      <c r="AO35" s="469" t="str">
        <f>IF('各会計、関係団体の財政状況及び健全化判断比率'!B33="","",'各会計、関係団体の財政状況及び健全化判断比率'!B33)</f>
        <v>下水道事業会計</v>
      </c>
      <c r="AP35" s="469"/>
      <c r="AQ35" s="469"/>
      <c r="AR35" s="469"/>
      <c r="AS35" s="469"/>
      <c r="AT35" s="469"/>
      <c r="AU35" s="469"/>
      <c r="AV35" s="469"/>
      <c r="AW35" s="469"/>
      <c r="AX35" s="469"/>
      <c r="AY35" s="469"/>
      <c r="AZ35" s="469"/>
      <c r="BA35" s="469"/>
      <c r="BB35" s="469"/>
      <c r="BC35" s="469"/>
      <c r="BD35" s="2"/>
      <c r="BE35" s="470" t="str">
        <f t="shared" ref="BE35:BE43" si="3">IF(BG35="","",BE34+1)</f>
        <v/>
      </c>
      <c r="BF35" s="470"/>
      <c r="BG35" s="469"/>
      <c r="BH35" s="469"/>
      <c r="BI35" s="469"/>
      <c r="BJ35" s="469"/>
      <c r="BK35" s="469"/>
      <c r="BL35" s="469"/>
      <c r="BM35" s="469"/>
      <c r="BN35" s="469"/>
      <c r="BO35" s="469"/>
      <c r="BP35" s="469"/>
      <c r="BQ35" s="469"/>
      <c r="BR35" s="469"/>
      <c r="BS35" s="469"/>
      <c r="BT35" s="469"/>
      <c r="BU35" s="469"/>
      <c r="BV35" s="2"/>
      <c r="BW35" s="470">
        <f t="shared" ref="BW35:BW43" si="4">IF(BY35="","",BW34+1)</f>
        <v>11</v>
      </c>
      <c r="BX35" s="470"/>
      <c r="BY35" s="469" t="str">
        <f>IF('各会計、関係団体の財政状況及び健全化判断比率'!B69="","",'各会計、関係団体の財政状況及び健全化判断比率'!B69)</f>
        <v>国民健康保険南丹病院組合(病院事業会計)</v>
      </c>
      <c r="BZ35" s="469"/>
      <c r="CA35" s="469"/>
      <c r="CB35" s="469"/>
      <c r="CC35" s="469"/>
      <c r="CD35" s="469"/>
      <c r="CE35" s="469"/>
      <c r="CF35" s="469"/>
      <c r="CG35" s="469"/>
      <c r="CH35" s="469"/>
      <c r="CI35" s="469"/>
      <c r="CJ35" s="469"/>
      <c r="CK35" s="469"/>
      <c r="CL35" s="469"/>
      <c r="CM35" s="469"/>
      <c r="CN35" s="2"/>
      <c r="CO35" s="470">
        <f t="shared" ref="CO35:CO43" si="5">IF(CQ35="","",CO34+1)</f>
        <v>21</v>
      </c>
      <c r="CP35" s="470"/>
      <c r="CQ35" s="469" t="str">
        <f>IF('各会計、関係団体の財政状況及び健全化判断比率'!BS8="","",'各会計、関係団体の財政状況及び健全化判断比率'!BS8)</f>
        <v>南丹市情報センター</v>
      </c>
      <c r="CR35" s="469"/>
      <c r="CS35" s="469"/>
      <c r="CT35" s="469"/>
      <c r="CU35" s="469"/>
      <c r="CV35" s="469"/>
      <c r="CW35" s="469"/>
      <c r="CX35" s="469"/>
      <c r="CY35" s="469"/>
      <c r="CZ35" s="469"/>
      <c r="DA35" s="469"/>
      <c r="DB35" s="469"/>
      <c r="DC35" s="469"/>
      <c r="DD35" s="469"/>
      <c r="DE35" s="469"/>
      <c r="DG35" s="471" t="str">
        <f>IF('各会計、関係団体の財政状況及び健全化判断比率'!BR8="","",'各会計、関係団体の財政状況及び健全化判断比率'!BR8)</f>
        <v/>
      </c>
      <c r="DH35" s="471"/>
      <c r="DI35" s="19"/>
    </row>
    <row r="36" spans="1:113" ht="32.25" customHeight="1" x14ac:dyDescent="0.2">
      <c r="A36" s="2"/>
      <c r="B36" s="5"/>
      <c r="C36" s="470">
        <f t="shared" si="0"/>
        <v>3</v>
      </c>
      <c r="D36" s="470"/>
      <c r="E36" s="469" t="str">
        <f>IF('各会計、関係団体の財政状況及び健全化判断比率'!B9="","",'各会計、関係団体の財政状況及び健全化判断比率'!B9)</f>
        <v>土地取得事業特別会計</v>
      </c>
      <c r="F36" s="469"/>
      <c r="G36" s="469"/>
      <c r="H36" s="469"/>
      <c r="I36" s="469"/>
      <c r="J36" s="469"/>
      <c r="K36" s="469"/>
      <c r="L36" s="469"/>
      <c r="M36" s="469"/>
      <c r="N36" s="469"/>
      <c r="O36" s="469"/>
      <c r="P36" s="469"/>
      <c r="Q36" s="469"/>
      <c r="R36" s="469"/>
      <c r="S36" s="469"/>
      <c r="T36" s="2"/>
      <c r="U36" s="470">
        <f t="shared" si="1"/>
        <v>6</v>
      </c>
      <c r="V36" s="470"/>
      <c r="W36" s="469" t="str">
        <f>IF('各会計、関係団体の財政状況及び健全化判断比率'!B30="","",'各会計、関係団体の財政状況及び健全化判断比率'!B30)</f>
        <v>介護保険事業特別会計</v>
      </c>
      <c r="X36" s="469"/>
      <c r="Y36" s="469"/>
      <c r="Z36" s="469"/>
      <c r="AA36" s="469"/>
      <c r="AB36" s="469"/>
      <c r="AC36" s="469"/>
      <c r="AD36" s="469"/>
      <c r="AE36" s="469"/>
      <c r="AF36" s="469"/>
      <c r="AG36" s="469"/>
      <c r="AH36" s="469"/>
      <c r="AI36" s="469"/>
      <c r="AJ36" s="469"/>
      <c r="AK36" s="469"/>
      <c r="AL36" s="2"/>
      <c r="AM36" s="470" t="str">
        <f t="shared" si="2"/>
        <v/>
      </c>
      <c r="AN36" s="470"/>
      <c r="AO36" s="469"/>
      <c r="AP36" s="469"/>
      <c r="AQ36" s="469"/>
      <c r="AR36" s="469"/>
      <c r="AS36" s="469"/>
      <c r="AT36" s="469"/>
      <c r="AU36" s="469"/>
      <c r="AV36" s="469"/>
      <c r="AW36" s="469"/>
      <c r="AX36" s="469"/>
      <c r="AY36" s="469"/>
      <c r="AZ36" s="469"/>
      <c r="BA36" s="469"/>
      <c r="BB36" s="469"/>
      <c r="BC36" s="469"/>
      <c r="BD36" s="2"/>
      <c r="BE36" s="470" t="str">
        <f t="shared" si="3"/>
        <v/>
      </c>
      <c r="BF36" s="470"/>
      <c r="BG36" s="469"/>
      <c r="BH36" s="469"/>
      <c r="BI36" s="469"/>
      <c r="BJ36" s="469"/>
      <c r="BK36" s="469"/>
      <c r="BL36" s="469"/>
      <c r="BM36" s="469"/>
      <c r="BN36" s="469"/>
      <c r="BO36" s="469"/>
      <c r="BP36" s="469"/>
      <c r="BQ36" s="469"/>
      <c r="BR36" s="469"/>
      <c r="BS36" s="469"/>
      <c r="BT36" s="469"/>
      <c r="BU36" s="469"/>
      <c r="BV36" s="2"/>
      <c r="BW36" s="470">
        <f t="shared" si="4"/>
        <v>12</v>
      </c>
      <c r="BX36" s="470"/>
      <c r="BY36" s="469" t="str">
        <f>IF('各会計、関係団体の財政状況及び健全化判断比率'!B70="","",'各会計、関係団体の財政状況及び健全化判断比率'!B70)</f>
        <v>京都中部広域消防組合(一般会計)</v>
      </c>
      <c r="BZ36" s="469"/>
      <c r="CA36" s="469"/>
      <c r="CB36" s="469"/>
      <c r="CC36" s="469"/>
      <c r="CD36" s="469"/>
      <c r="CE36" s="469"/>
      <c r="CF36" s="469"/>
      <c r="CG36" s="469"/>
      <c r="CH36" s="469"/>
      <c r="CI36" s="469"/>
      <c r="CJ36" s="469"/>
      <c r="CK36" s="469"/>
      <c r="CL36" s="469"/>
      <c r="CM36" s="469"/>
      <c r="CN36" s="2"/>
      <c r="CO36" s="470">
        <f t="shared" si="5"/>
        <v>22</v>
      </c>
      <c r="CP36" s="470"/>
      <c r="CQ36" s="469" t="str">
        <f>IF('各会計、関係団体の財政状況及び健全化判断比率'!BS9="","",'各会計、関係団体の財政状況及び健全化判断比率'!BS9)</f>
        <v>園部町振興公社</v>
      </c>
      <c r="CR36" s="469"/>
      <c r="CS36" s="469"/>
      <c r="CT36" s="469"/>
      <c r="CU36" s="469"/>
      <c r="CV36" s="469"/>
      <c r="CW36" s="469"/>
      <c r="CX36" s="469"/>
      <c r="CY36" s="469"/>
      <c r="CZ36" s="469"/>
      <c r="DA36" s="469"/>
      <c r="DB36" s="469"/>
      <c r="DC36" s="469"/>
      <c r="DD36" s="469"/>
      <c r="DE36" s="469"/>
      <c r="DG36" s="471" t="str">
        <f>IF('各会計、関係団体の財政状況及び健全化判断比率'!BR9="","",'各会計、関係団体の財政状況及び健全化判断比率'!BR9)</f>
        <v/>
      </c>
      <c r="DH36" s="471"/>
      <c r="DI36" s="19"/>
    </row>
    <row r="37" spans="1:113" ht="32.25" customHeight="1" x14ac:dyDescent="0.2">
      <c r="A37" s="2"/>
      <c r="B37" s="5"/>
      <c r="C37" s="470" t="str">
        <f t="shared" si="0"/>
        <v/>
      </c>
      <c r="D37" s="470"/>
      <c r="E37" s="469" t="str">
        <f>IF('各会計、関係団体の財政状況及び健全化判断比率'!B10="","",'各会計、関係団体の財政状況及び健全化判断比率'!B10)</f>
        <v/>
      </c>
      <c r="F37" s="469"/>
      <c r="G37" s="469"/>
      <c r="H37" s="469"/>
      <c r="I37" s="469"/>
      <c r="J37" s="469"/>
      <c r="K37" s="469"/>
      <c r="L37" s="469"/>
      <c r="M37" s="469"/>
      <c r="N37" s="469"/>
      <c r="O37" s="469"/>
      <c r="P37" s="469"/>
      <c r="Q37" s="469"/>
      <c r="R37" s="469"/>
      <c r="S37" s="469"/>
      <c r="T37" s="2"/>
      <c r="U37" s="470">
        <f t="shared" si="1"/>
        <v>7</v>
      </c>
      <c r="V37" s="470"/>
      <c r="W37" s="469" t="str">
        <f>IF('各会計、関係団体の財政状況及び健全化判断比率'!B31="","",'各会計、関係団体の財政状況及び健全化判断比率'!B31)</f>
        <v>後期高齢者医療事業特別会計</v>
      </c>
      <c r="X37" s="469"/>
      <c r="Y37" s="469"/>
      <c r="Z37" s="469"/>
      <c r="AA37" s="469"/>
      <c r="AB37" s="469"/>
      <c r="AC37" s="469"/>
      <c r="AD37" s="469"/>
      <c r="AE37" s="469"/>
      <c r="AF37" s="469"/>
      <c r="AG37" s="469"/>
      <c r="AH37" s="469"/>
      <c r="AI37" s="469"/>
      <c r="AJ37" s="469"/>
      <c r="AK37" s="469"/>
      <c r="AL37" s="2"/>
      <c r="AM37" s="470" t="str">
        <f t="shared" si="2"/>
        <v/>
      </c>
      <c r="AN37" s="470"/>
      <c r="AO37" s="469"/>
      <c r="AP37" s="469"/>
      <c r="AQ37" s="469"/>
      <c r="AR37" s="469"/>
      <c r="AS37" s="469"/>
      <c r="AT37" s="469"/>
      <c r="AU37" s="469"/>
      <c r="AV37" s="469"/>
      <c r="AW37" s="469"/>
      <c r="AX37" s="469"/>
      <c r="AY37" s="469"/>
      <c r="AZ37" s="469"/>
      <c r="BA37" s="469"/>
      <c r="BB37" s="469"/>
      <c r="BC37" s="469"/>
      <c r="BD37" s="2"/>
      <c r="BE37" s="470" t="str">
        <f t="shared" si="3"/>
        <v/>
      </c>
      <c r="BF37" s="470"/>
      <c r="BG37" s="469"/>
      <c r="BH37" s="469"/>
      <c r="BI37" s="469"/>
      <c r="BJ37" s="469"/>
      <c r="BK37" s="469"/>
      <c r="BL37" s="469"/>
      <c r="BM37" s="469"/>
      <c r="BN37" s="469"/>
      <c r="BO37" s="469"/>
      <c r="BP37" s="469"/>
      <c r="BQ37" s="469"/>
      <c r="BR37" s="469"/>
      <c r="BS37" s="469"/>
      <c r="BT37" s="469"/>
      <c r="BU37" s="469"/>
      <c r="BV37" s="2"/>
      <c r="BW37" s="470">
        <f t="shared" si="4"/>
        <v>13</v>
      </c>
      <c r="BX37" s="470"/>
      <c r="BY37" s="469" t="str">
        <f>IF('各会計、関係団体の財政状況及び健全化判断比率'!B71="","",'各会計、関係団体の財政状況及び健全化判断比率'!B71)</f>
        <v>京都府市町村議会議員公務災害補償等組合(一般会計)</v>
      </c>
      <c r="BZ37" s="469"/>
      <c r="CA37" s="469"/>
      <c r="CB37" s="469"/>
      <c r="CC37" s="469"/>
      <c r="CD37" s="469"/>
      <c r="CE37" s="469"/>
      <c r="CF37" s="469"/>
      <c r="CG37" s="469"/>
      <c r="CH37" s="469"/>
      <c r="CI37" s="469"/>
      <c r="CJ37" s="469"/>
      <c r="CK37" s="469"/>
      <c r="CL37" s="469"/>
      <c r="CM37" s="469"/>
      <c r="CN37" s="2"/>
      <c r="CO37" s="470">
        <f t="shared" si="5"/>
        <v>23</v>
      </c>
      <c r="CP37" s="470"/>
      <c r="CQ37" s="469" t="str">
        <f>IF('各会計、関係団体の財政状況及び健全化判断比率'!BS10="","",'各会計、関係団体の財政状況及び健全化判断比率'!BS10)</f>
        <v>園部町農業公社</v>
      </c>
      <c r="CR37" s="469"/>
      <c r="CS37" s="469"/>
      <c r="CT37" s="469"/>
      <c r="CU37" s="469"/>
      <c r="CV37" s="469"/>
      <c r="CW37" s="469"/>
      <c r="CX37" s="469"/>
      <c r="CY37" s="469"/>
      <c r="CZ37" s="469"/>
      <c r="DA37" s="469"/>
      <c r="DB37" s="469"/>
      <c r="DC37" s="469"/>
      <c r="DD37" s="469"/>
      <c r="DE37" s="469"/>
      <c r="DG37" s="471" t="str">
        <f>IF('各会計、関係団体の財政状況及び健全化判断比率'!BR10="","",'各会計、関係団体の財政状況及び健全化判断比率'!BR10)</f>
        <v/>
      </c>
      <c r="DH37" s="471"/>
      <c r="DI37" s="19"/>
    </row>
    <row r="38" spans="1:113" ht="32.25" customHeight="1" x14ac:dyDescent="0.2">
      <c r="A38" s="2"/>
      <c r="B38" s="5"/>
      <c r="C38" s="470" t="str">
        <f t="shared" si="0"/>
        <v/>
      </c>
      <c r="D38" s="470"/>
      <c r="E38" s="469" t="str">
        <f>IF('各会計、関係団体の財政状況及び健全化判断比率'!B11="","",'各会計、関係団体の財政状況及び健全化判断比率'!B11)</f>
        <v/>
      </c>
      <c r="F38" s="469"/>
      <c r="G38" s="469"/>
      <c r="H38" s="469"/>
      <c r="I38" s="469"/>
      <c r="J38" s="469"/>
      <c r="K38" s="469"/>
      <c r="L38" s="469"/>
      <c r="M38" s="469"/>
      <c r="N38" s="469"/>
      <c r="O38" s="469"/>
      <c r="P38" s="469"/>
      <c r="Q38" s="469"/>
      <c r="R38" s="469"/>
      <c r="S38" s="469"/>
      <c r="T38" s="2"/>
      <c r="U38" s="470" t="str">
        <f t="shared" si="1"/>
        <v/>
      </c>
      <c r="V38" s="470"/>
      <c r="W38" s="469"/>
      <c r="X38" s="469"/>
      <c r="Y38" s="469"/>
      <c r="Z38" s="469"/>
      <c r="AA38" s="469"/>
      <c r="AB38" s="469"/>
      <c r="AC38" s="469"/>
      <c r="AD38" s="469"/>
      <c r="AE38" s="469"/>
      <c r="AF38" s="469"/>
      <c r="AG38" s="469"/>
      <c r="AH38" s="469"/>
      <c r="AI38" s="469"/>
      <c r="AJ38" s="469"/>
      <c r="AK38" s="469"/>
      <c r="AL38" s="2"/>
      <c r="AM38" s="470" t="str">
        <f t="shared" si="2"/>
        <v/>
      </c>
      <c r="AN38" s="470"/>
      <c r="AO38" s="469"/>
      <c r="AP38" s="469"/>
      <c r="AQ38" s="469"/>
      <c r="AR38" s="469"/>
      <c r="AS38" s="469"/>
      <c r="AT38" s="469"/>
      <c r="AU38" s="469"/>
      <c r="AV38" s="469"/>
      <c r="AW38" s="469"/>
      <c r="AX38" s="469"/>
      <c r="AY38" s="469"/>
      <c r="AZ38" s="469"/>
      <c r="BA38" s="469"/>
      <c r="BB38" s="469"/>
      <c r="BC38" s="469"/>
      <c r="BD38" s="2"/>
      <c r="BE38" s="470" t="str">
        <f t="shared" si="3"/>
        <v/>
      </c>
      <c r="BF38" s="470"/>
      <c r="BG38" s="469"/>
      <c r="BH38" s="469"/>
      <c r="BI38" s="469"/>
      <c r="BJ38" s="469"/>
      <c r="BK38" s="469"/>
      <c r="BL38" s="469"/>
      <c r="BM38" s="469"/>
      <c r="BN38" s="469"/>
      <c r="BO38" s="469"/>
      <c r="BP38" s="469"/>
      <c r="BQ38" s="469"/>
      <c r="BR38" s="469"/>
      <c r="BS38" s="469"/>
      <c r="BT38" s="469"/>
      <c r="BU38" s="469"/>
      <c r="BV38" s="2"/>
      <c r="BW38" s="470">
        <f t="shared" si="4"/>
        <v>14</v>
      </c>
      <c r="BX38" s="470"/>
      <c r="BY38" s="469" t="str">
        <f>IF('各会計、関係団体の財政状況及び健全化判断比率'!B72="","",'各会計、関係団体の財政状況及び健全化判断比率'!B72)</f>
        <v>京都府市町村職員退職手当組合（一般会計）</v>
      </c>
      <c r="BZ38" s="469"/>
      <c r="CA38" s="469"/>
      <c r="CB38" s="469"/>
      <c r="CC38" s="469"/>
      <c r="CD38" s="469"/>
      <c r="CE38" s="469"/>
      <c r="CF38" s="469"/>
      <c r="CG38" s="469"/>
      <c r="CH38" s="469"/>
      <c r="CI38" s="469"/>
      <c r="CJ38" s="469"/>
      <c r="CK38" s="469"/>
      <c r="CL38" s="469"/>
      <c r="CM38" s="469"/>
      <c r="CN38" s="2"/>
      <c r="CO38" s="470">
        <f t="shared" si="5"/>
        <v>24</v>
      </c>
      <c r="CP38" s="470"/>
      <c r="CQ38" s="469" t="str">
        <f>IF('各会計、関係団体の財政状況及び健全化判断比率'!BS11="","",'各会計、関係団体の財政状況及び健全化判断比率'!BS11)</f>
        <v>八木町農業公社</v>
      </c>
      <c r="CR38" s="469"/>
      <c r="CS38" s="469"/>
      <c r="CT38" s="469"/>
      <c r="CU38" s="469"/>
      <c r="CV38" s="469"/>
      <c r="CW38" s="469"/>
      <c r="CX38" s="469"/>
      <c r="CY38" s="469"/>
      <c r="CZ38" s="469"/>
      <c r="DA38" s="469"/>
      <c r="DB38" s="469"/>
      <c r="DC38" s="469"/>
      <c r="DD38" s="469"/>
      <c r="DE38" s="469"/>
      <c r="DG38" s="471" t="str">
        <f>IF('各会計、関係団体の財政状況及び健全化判断比率'!BR11="","",'各会計、関係団体の財政状況及び健全化判断比率'!BR11)</f>
        <v/>
      </c>
      <c r="DH38" s="471"/>
      <c r="DI38" s="19"/>
    </row>
    <row r="39" spans="1:113" ht="32.25" customHeight="1" x14ac:dyDescent="0.2">
      <c r="A39" s="2"/>
      <c r="B39" s="5"/>
      <c r="C39" s="470" t="str">
        <f t="shared" si="0"/>
        <v/>
      </c>
      <c r="D39" s="470"/>
      <c r="E39" s="469" t="str">
        <f>IF('各会計、関係団体の財政状況及び健全化判断比率'!B12="","",'各会計、関係団体の財政状況及び健全化判断比率'!B12)</f>
        <v/>
      </c>
      <c r="F39" s="469"/>
      <c r="G39" s="469"/>
      <c r="H39" s="469"/>
      <c r="I39" s="469"/>
      <c r="J39" s="469"/>
      <c r="K39" s="469"/>
      <c r="L39" s="469"/>
      <c r="M39" s="469"/>
      <c r="N39" s="469"/>
      <c r="O39" s="469"/>
      <c r="P39" s="469"/>
      <c r="Q39" s="469"/>
      <c r="R39" s="469"/>
      <c r="S39" s="469"/>
      <c r="T39" s="2"/>
      <c r="U39" s="470" t="str">
        <f t="shared" si="1"/>
        <v/>
      </c>
      <c r="V39" s="470"/>
      <c r="W39" s="469"/>
      <c r="X39" s="469"/>
      <c r="Y39" s="469"/>
      <c r="Z39" s="469"/>
      <c r="AA39" s="469"/>
      <c r="AB39" s="469"/>
      <c r="AC39" s="469"/>
      <c r="AD39" s="469"/>
      <c r="AE39" s="469"/>
      <c r="AF39" s="469"/>
      <c r="AG39" s="469"/>
      <c r="AH39" s="469"/>
      <c r="AI39" s="469"/>
      <c r="AJ39" s="469"/>
      <c r="AK39" s="469"/>
      <c r="AL39" s="2"/>
      <c r="AM39" s="470" t="str">
        <f t="shared" si="2"/>
        <v/>
      </c>
      <c r="AN39" s="470"/>
      <c r="AO39" s="469"/>
      <c r="AP39" s="469"/>
      <c r="AQ39" s="469"/>
      <c r="AR39" s="469"/>
      <c r="AS39" s="469"/>
      <c r="AT39" s="469"/>
      <c r="AU39" s="469"/>
      <c r="AV39" s="469"/>
      <c r="AW39" s="469"/>
      <c r="AX39" s="469"/>
      <c r="AY39" s="469"/>
      <c r="AZ39" s="469"/>
      <c r="BA39" s="469"/>
      <c r="BB39" s="469"/>
      <c r="BC39" s="469"/>
      <c r="BD39" s="2"/>
      <c r="BE39" s="470" t="str">
        <f t="shared" si="3"/>
        <v/>
      </c>
      <c r="BF39" s="470"/>
      <c r="BG39" s="469"/>
      <c r="BH39" s="469"/>
      <c r="BI39" s="469"/>
      <c r="BJ39" s="469"/>
      <c r="BK39" s="469"/>
      <c r="BL39" s="469"/>
      <c r="BM39" s="469"/>
      <c r="BN39" s="469"/>
      <c r="BO39" s="469"/>
      <c r="BP39" s="469"/>
      <c r="BQ39" s="469"/>
      <c r="BR39" s="469"/>
      <c r="BS39" s="469"/>
      <c r="BT39" s="469"/>
      <c r="BU39" s="469"/>
      <c r="BV39" s="2"/>
      <c r="BW39" s="470">
        <f t="shared" si="4"/>
        <v>15</v>
      </c>
      <c r="BX39" s="470"/>
      <c r="BY39" s="469" t="str">
        <f>IF('各会計、関係団体の財政状況及び健全化判断比率'!B73="","",'各会計、関係団体の財政状況及び健全化判断比率'!B73)</f>
        <v>京都府自治会館管理組合(一般会計)</v>
      </c>
      <c r="BZ39" s="469"/>
      <c r="CA39" s="469"/>
      <c r="CB39" s="469"/>
      <c r="CC39" s="469"/>
      <c r="CD39" s="469"/>
      <c r="CE39" s="469"/>
      <c r="CF39" s="469"/>
      <c r="CG39" s="469"/>
      <c r="CH39" s="469"/>
      <c r="CI39" s="469"/>
      <c r="CJ39" s="469"/>
      <c r="CK39" s="469"/>
      <c r="CL39" s="469"/>
      <c r="CM39" s="469"/>
      <c r="CN39" s="2"/>
      <c r="CO39" s="470">
        <f t="shared" si="5"/>
        <v>25</v>
      </c>
      <c r="CP39" s="470"/>
      <c r="CQ39" s="469" t="str">
        <f>IF('各会計、関係団体の財政状況及び健全化判断比率'!BS12="","",'各会計、関係団体の財政状況及び健全化判断比率'!BS12)</f>
        <v>美山ふるさと</v>
      </c>
      <c r="CR39" s="469"/>
      <c r="CS39" s="469"/>
      <c r="CT39" s="469"/>
      <c r="CU39" s="469"/>
      <c r="CV39" s="469"/>
      <c r="CW39" s="469"/>
      <c r="CX39" s="469"/>
      <c r="CY39" s="469"/>
      <c r="CZ39" s="469"/>
      <c r="DA39" s="469"/>
      <c r="DB39" s="469"/>
      <c r="DC39" s="469"/>
      <c r="DD39" s="469"/>
      <c r="DE39" s="469"/>
      <c r="DG39" s="471" t="str">
        <f>IF('各会計、関係団体の財政状況及び健全化判断比率'!BR12="","",'各会計、関係団体の財政状況及び健全化判断比率'!BR12)</f>
        <v/>
      </c>
      <c r="DH39" s="471"/>
      <c r="DI39" s="19"/>
    </row>
    <row r="40" spans="1:113" ht="32.25" customHeight="1" x14ac:dyDescent="0.2">
      <c r="A40" s="2"/>
      <c r="B40" s="5"/>
      <c r="C40" s="470" t="str">
        <f t="shared" si="0"/>
        <v/>
      </c>
      <c r="D40" s="470"/>
      <c r="E40" s="469" t="str">
        <f>IF('各会計、関係団体の財政状況及び健全化判断比率'!B13="","",'各会計、関係団体の財政状況及び健全化判断比率'!B13)</f>
        <v/>
      </c>
      <c r="F40" s="469"/>
      <c r="G40" s="469"/>
      <c r="H40" s="469"/>
      <c r="I40" s="469"/>
      <c r="J40" s="469"/>
      <c r="K40" s="469"/>
      <c r="L40" s="469"/>
      <c r="M40" s="469"/>
      <c r="N40" s="469"/>
      <c r="O40" s="469"/>
      <c r="P40" s="469"/>
      <c r="Q40" s="469"/>
      <c r="R40" s="469"/>
      <c r="S40" s="469"/>
      <c r="T40" s="2"/>
      <c r="U40" s="470" t="str">
        <f t="shared" si="1"/>
        <v/>
      </c>
      <c r="V40" s="470"/>
      <c r="W40" s="469"/>
      <c r="X40" s="469"/>
      <c r="Y40" s="469"/>
      <c r="Z40" s="469"/>
      <c r="AA40" s="469"/>
      <c r="AB40" s="469"/>
      <c r="AC40" s="469"/>
      <c r="AD40" s="469"/>
      <c r="AE40" s="469"/>
      <c r="AF40" s="469"/>
      <c r="AG40" s="469"/>
      <c r="AH40" s="469"/>
      <c r="AI40" s="469"/>
      <c r="AJ40" s="469"/>
      <c r="AK40" s="469"/>
      <c r="AL40" s="2"/>
      <c r="AM40" s="470" t="str">
        <f t="shared" si="2"/>
        <v/>
      </c>
      <c r="AN40" s="470"/>
      <c r="AO40" s="469"/>
      <c r="AP40" s="469"/>
      <c r="AQ40" s="469"/>
      <c r="AR40" s="469"/>
      <c r="AS40" s="469"/>
      <c r="AT40" s="469"/>
      <c r="AU40" s="469"/>
      <c r="AV40" s="469"/>
      <c r="AW40" s="469"/>
      <c r="AX40" s="469"/>
      <c r="AY40" s="469"/>
      <c r="AZ40" s="469"/>
      <c r="BA40" s="469"/>
      <c r="BB40" s="469"/>
      <c r="BC40" s="469"/>
      <c r="BD40" s="2"/>
      <c r="BE40" s="470" t="str">
        <f t="shared" si="3"/>
        <v/>
      </c>
      <c r="BF40" s="470"/>
      <c r="BG40" s="469"/>
      <c r="BH40" s="469"/>
      <c r="BI40" s="469"/>
      <c r="BJ40" s="469"/>
      <c r="BK40" s="469"/>
      <c r="BL40" s="469"/>
      <c r="BM40" s="469"/>
      <c r="BN40" s="469"/>
      <c r="BO40" s="469"/>
      <c r="BP40" s="469"/>
      <c r="BQ40" s="469"/>
      <c r="BR40" s="469"/>
      <c r="BS40" s="469"/>
      <c r="BT40" s="469"/>
      <c r="BU40" s="469"/>
      <c r="BV40" s="2"/>
      <c r="BW40" s="470">
        <f t="shared" si="4"/>
        <v>16</v>
      </c>
      <c r="BX40" s="470"/>
      <c r="BY40" s="469" t="str">
        <f>IF('各会計、関係団体の財政状況及び健全化判断比率'!B74="","",'各会計、関係団体の財政状況及び健全化判断比率'!B74)</f>
        <v>京都府後期高齢者医療広域連合（一般会計）</v>
      </c>
      <c r="BZ40" s="469"/>
      <c r="CA40" s="469"/>
      <c r="CB40" s="469"/>
      <c r="CC40" s="469"/>
      <c r="CD40" s="469"/>
      <c r="CE40" s="469"/>
      <c r="CF40" s="469"/>
      <c r="CG40" s="469"/>
      <c r="CH40" s="469"/>
      <c r="CI40" s="469"/>
      <c r="CJ40" s="469"/>
      <c r="CK40" s="469"/>
      <c r="CL40" s="469"/>
      <c r="CM40" s="469"/>
      <c r="CN40" s="2"/>
      <c r="CO40" s="470" t="str">
        <f t="shared" si="5"/>
        <v/>
      </c>
      <c r="CP40" s="470"/>
      <c r="CQ40" s="469" t="str">
        <f>IF('各会計、関係団体の財政状況及び健全化判断比率'!BS13="","",'各会計、関係団体の財政状況及び健全化判断比率'!BS13)</f>
        <v/>
      </c>
      <c r="CR40" s="469"/>
      <c r="CS40" s="469"/>
      <c r="CT40" s="469"/>
      <c r="CU40" s="469"/>
      <c r="CV40" s="469"/>
      <c r="CW40" s="469"/>
      <c r="CX40" s="469"/>
      <c r="CY40" s="469"/>
      <c r="CZ40" s="469"/>
      <c r="DA40" s="469"/>
      <c r="DB40" s="469"/>
      <c r="DC40" s="469"/>
      <c r="DD40" s="469"/>
      <c r="DE40" s="469"/>
      <c r="DG40" s="471" t="str">
        <f>IF('各会計、関係団体の財政状況及び健全化判断比率'!BR13="","",'各会計、関係団体の財政状況及び健全化判断比率'!BR13)</f>
        <v/>
      </c>
      <c r="DH40" s="471"/>
      <c r="DI40" s="19"/>
    </row>
    <row r="41" spans="1:113" ht="32.25" customHeight="1" x14ac:dyDescent="0.2">
      <c r="A41" s="2"/>
      <c r="B41" s="5"/>
      <c r="C41" s="470" t="str">
        <f t="shared" si="0"/>
        <v/>
      </c>
      <c r="D41" s="470"/>
      <c r="E41" s="469" t="str">
        <f>IF('各会計、関係団体の財政状況及び健全化判断比率'!B14="","",'各会計、関係団体の財政状況及び健全化判断比率'!B14)</f>
        <v/>
      </c>
      <c r="F41" s="469"/>
      <c r="G41" s="469"/>
      <c r="H41" s="469"/>
      <c r="I41" s="469"/>
      <c r="J41" s="469"/>
      <c r="K41" s="469"/>
      <c r="L41" s="469"/>
      <c r="M41" s="469"/>
      <c r="N41" s="469"/>
      <c r="O41" s="469"/>
      <c r="P41" s="469"/>
      <c r="Q41" s="469"/>
      <c r="R41" s="469"/>
      <c r="S41" s="469"/>
      <c r="T41" s="2"/>
      <c r="U41" s="470" t="str">
        <f t="shared" si="1"/>
        <v/>
      </c>
      <c r="V41" s="470"/>
      <c r="W41" s="469"/>
      <c r="X41" s="469"/>
      <c r="Y41" s="469"/>
      <c r="Z41" s="469"/>
      <c r="AA41" s="469"/>
      <c r="AB41" s="469"/>
      <c r="AC41" s="469"/>
      <c r="AD41" s="469"/>
      <c r="AE41" s="469"/>
      <c r="AF41" s="469"/>
      <c r="AG41" s="469"/>
      <c r="AH41" s="469"/>
      <c r="AI41" s="469"/>
      <c r="AJ41" s="469"/>
      <c r="AK41" s="469"/>
      <c r="AL41" s="2"/>
      <c r="AM41" s="470" t="str">
        <f t="shared" si="2"/>
        <v/>
      </c>
      <c r="AN41" s="470"/>
      <c r="AO41" s="469"/>
      <c r="AP41" s="469"/>
      <c r="AQ41" s="469"/>
      <c r="AR41" s="469"/>
      <c r="AS41" s="469"/>
      <c r="AT41" s="469"/>
      <c r="AU41" s="469"/>
      <c r="AV41" s="469"/>
      <c r="AW41" s="469"/>
      <c r="AX41" s="469"/>
      <c r="AY41" s="469"/>
      <c r="AZ41" s="469"/>
      <c r="BA41" s="469"/>
      <c r="BB41" s="469"/>
      <c r="BC41" s="469"/>
      <c r="BD41" s="2"/>
      <c r="BE41" s="470" t="str">
        <f t="shared" si="3"/>
        <v/>
      </c>
      <c r="BF41" s="470"/>
      <c r="BG41" s="469"/>
      <c r="BH41" s="469"/>
      <c r="BI41" s="469"/>
      <c r="BJ41" s="469"/>
      <c r="BK41" s="469"/>
      <c r="BL41" s="469"/>
      <c r="BM41" s="469"/>
      <c r="BN41" s="469"/>
      <c r="BO41" s="469"/>
      <c r="BP41" s="469"/>
      <c r="BQ41" s="469"/>
      <c r="BR41" s="469"/>
      <c r="BS41" s="469"/>
      <c r="BT41" s="469"/>
      <c r="BU41" s="469"/>
      <c r="BV41" s="2"/>
      <c r="BW41" s="470">
        <f t="shared" si="4"/>
        <v>17</v>
      </c>
      <c r="BX41" s="470"/>
      <c r="BY41" s="469" t="str">
        <f>IF('各会計、関係団体の財政状況及び健全化判断比率'!B75="","",'各会計、関係団体の財政状況及び健全化判断比率'!B75)</f>
        <v>京都府後期高齢者医療広域連合（後期高齢者医療特別会計）</v>
      </c>
      <c r="BZ41" s="469"/>
      <c r="CA41" s="469"/>
      <c r="CB41" s="469"/>
      <c r="CC41" s="469"/>
      <c r="CD41" s="469"/>
      <c r="CE41" s="469"/>
      <c r="CF41" s="469"/>
      <c r="CG41" s="469"/>
      <c r="CH41" s="469"/>
      <c r="CI41" s="469"/>
      <c r="CJ41" s="469"/>
      <c r="CK41" s="469"/>
      <c r="CL41" s="469"/>
      <c r="CM41" s="469"/>
      <c r="CN41" s="2"/>
      <c r="CO41" s="470" t="str">
        <f t="shared" si="5"/>
        <v/>
      </c>
      <c r="CP41" s="470"/>
      <c r="CQ41" s="469" t="str">
        <f>IF('各会計、関係団体の財政状況及び健全化判断比率'!BS14="","",'各会計、関係団体の財政状況及び健全化判断比率'!BS14)</f>
        <v/>
      </c>
      <c r="CR41" s="469"/>
      <c r="CS41" s="469"/>
      <c r="CT41" s="469"/>
      <c r="CU41" s="469"/>
      <c r="CV41" s="469"/>
      <c r="CW41" s="469"/>
      <c r="CX41" s="469"/>
      <c r="CY41" s="469"/>
      <c r="CZ41" s="469"/>
      <c r="DA41" s="469"/>
      <c r="DB41" s="469"/>
      <c r="DC41" s="469"/>
      <c r="DD41" s="469"/>
      <c r="DE41" s="469"/>
      <c r="DG41" s="471" t="str">
        <f>IF('各会計、関係団体の財政状況及び健全化判断比率'!BR14="","",'各会計、関係団体の財政状況及び健全化判断比率'!BR14)</f>
        <v/>
      </c>
      <c r="DH41" s="471"/>
      <c r="DI41" s="19"/>
    </row>
    <row r="42" spans="1:113" ht="32.25" customHeight="1" x14ac:dyDescent="0.2">
      <c r="B42" s="5"/>
      <c r="C42" s="470" t="str">
        <f t="shared" si="0"/>
        <v/>
      </c>
      <c r="D42" s="470"/>
      <c r="E42" s="469" t="str">
        <f>IF('各会計、関係団体の財政状況及び健全化判断比率'!B15="","",'各会計、関係団体の財政状況及び健全化判断比率'!B15)</f>
        <v/>
      </c>
      <c r="F42" s="469"/>
      <c r="G42" s="469"/>
      <c r="H42" s="469"/>
      <c r="I42" s="469"/>
      <c r="J42" s="469"/>
      <c r="K42" s="469"/>
      <c r="L42" s="469"/>
      <c r="M42" s="469"/>
      <c r="N42" s="469"/>
      <c r="O42" s="469"/>
      <c r="P42" s="469"/>
      <c r="Q42" s="469"/>
      <c r="R42" s="469"/>
      <c r="S42" s="469"/>
      <c r="T42" s="2"/>
      <c r="U42" s="470" t="str">
        <f t="shared" si="1"/>
        <v/>
      </c>
      <c r="V42" s="470"/>
      <c r="W42" s="469"/>
      <c r="X42" s="469"/>
      <c r="Y42" s="469"/>
      <c r="Z42" s="469"/>
      <c r="AA42" s="469"/>
      <c r="AB42" s="469"/>
      <c r="AC42" s="469"/>
      <c r="AD42" s="469"/>
      <c r="AE42" s="469"/>
      <c r="AF42" s="469"/>
      <c r="AG42" s="469"/>
      <c r="AH42" s="469"/>
      <c r="AI42" s="469"/>
      <c r="AJ42" s="469"/>
      <c r="AK42" s="469"/>
      <c r="AL42" s="2"/>
      <c r="AM42" s="470" t="str">
        <f t="shared" si="2"/>
        <v/>
      </c>
      <c r="AN42" s="470"/>
      <c r="AO42" s="469"/>
      <c r="AP42" s="469"/>
      <c r="AQ42" s="469"/>
      <c r="AR42" s="469"/>
      <c r="AS42" s="469"/>
      <c r="AT42" s="469"/>
      <c r="AU42" s="469"/>
      <c r="AV42" s="469"/>
      <c r="AW42" s="469"/>
      <c r="AX42" s="469"/>
      <c r="AY42" s="469"/>
      <c r="AZ42" s="469"/>
      <c r="BA42" s="469"/>
      <c r="BB42" s="469"/>
      <c r="BC42" s="469"/>
      <c r="BD42" s="2"/>
      <c r="BE42" s="470" t="str">
        <f t="shared" si="3"/>
        <v/>
      </c>
      <c r="BF42" s="470"/>
      <c r="BG42" s="469"/>
      <c r="BH42" s="469"/>
      <c r="BI42" s="469"/>
      <c r="BJ42" s="469"/>
      <c r="BK42" s="469"/>
      <c r="BL42" s="469"/>
      <c r="BM42" s="469"/>
      <c r="BN42" s="469"/>
      <c r="BO42" s="469"/>
      <c r="BP42" s="469"/>
      <c r="BQ42" s="469"/>
      <c r="BR42" s="469"/>
      <c r="BS42" s="469"/>
      <c r="BT42" s="469"/>
      <c r="BU42" s="469"/>
      <c r="BV42" s="2"/>
      <c r="BW42" s="470">
        <f t="shared" si="4"/>
        <v>18</v>
      </c>
      <c r="BX42" s="470"/>
      <c r="BY42" s="469" t="str">
        <f>IF('各会計、関係団体の財政状況及び健全化判断比率'!B76="","",'各会計、関係団体の財政状況及び健全化判断比率'!B76)</f>
        <v>京都府住宅新築資金等貸付事業管理組合（一般会計）</v>
      </c>
      <c r="BZ42" s="469"/>
      <c r="CA42" s="469"/>
      <c r="CB42" s="469"/>
      <c r="CC42" s="469"/>
      <c r="CD42" s="469"/>
      <c r="CE42" s="469"/>
      <c r="CF42" s="469"/>
      <c r="CG42" s="469"/>
      <c r="CH42" s="469"/>
      <c r="CI42" s="469"/>
      <c r="CJ42" s="469"/>
      <c r="CK42" s="469"/>
      <c r="CL42" s="469"/>
      <c r="CM42" s="469"/>
      <c r="CN42" s="2"/>
      <c r="CO42" s="470" t="str">
        <f t="shared" si="5"/>
        <v/>
      </c>
      <c r="CP42" s="470"/>
      <c r="CQ42" s="469" t="str">
        <f>IF('各会計、関係団体の財政状況及び健全化判断比率'!BS15="","",'各会計、関係団体の財政状況及び健全化判断比率'!BS15)</f>
        <v/>
      </c>
      <c r="CR42" s="469"/>
      <c r="CS42" s="469"/>
      <c r="CT42" s="469"/>
      <c r="CU42" s="469"/>
      <c r="CV42" s="469"/>
      <c r="CW42" s="469"/>
      <c r="CX42" s="469"/>
      <c r="CY42" s="469"/>
      <c r="CZ42" s="469"/>
      <c r="DA42" s="469"/>
      <c r="DB42" s="469"/>
      <c r="DC42" s="469"/>
      <c r="DD42" s="469"/>
      <c r="DE42" s="469"/>
      <c r="DG42" s="471" t="str">
        <f>IF('各会計、関係団体の財政状況及び健全化判断比率'!BR15="","",'各会計、関係団体の財政状況及び健全化判断比率'!BR15)</f>
        <v/>
      </c>
      <c r="DH42" s="471"/>
      <c r="DI42" s="19"/>
    </row>
    <row r="43" spans="1:113" ht="32.25" customHeight="1" x14ac:dyDescent="0.2">
      <c r="B43" s="5"/>
      <c r="C43" s="470" t="str">
        <f t="shared" si="0"/>
        <v/>
      </c>
      <c r="D43" s="470"/>
      <c r="E43" s="469" t="str">
        <f>IF('各会計、関係団体の財政状況及び健全化判断比率'!B16="","",'各会計、関係団体の財政状況及び健全化判断比率'!B16)</f>
        <v/>
      </c>
      <c r="F43" s="469"/>
      <c r="G43" s="469"/>
      <c r="H43" s="469"/>
      <c r="I43" s="469"/>
      <c r="J43" s="469"/>
      <c r="K43" s="469"/>
      <c r="L43" s="469"/>
      <c r="M43" s="469"/>
      <c r="N43" s="469"/>
      <c r="O43" s="469"/>
      <c r="P43" s="469"/>
      <c r="Q43" s="469"/>
      <c r="R43" s="469"/>
      <c r="S43" s="469"/>
      <c r="T43" s="2"/>
      <c r="U43" s="470" t="str">
        <f t="shared" si="1"/>
        <v/>
      </c>
      <c r="V43" s="470"/>
      <c r="W43" s="469"/>
      <c r="X43" s="469"/>
      <c r="Y43" s="469"/>
      <c r="Z43" s="469"/>
      <c r="AA43" s="469"/>
      <c r="AB43" s="469"/>
      <c r="AC43" s="469"/>
      <c r="AD43" s="469"/>
      <c r="AE43" s="469"/>
      <c r="AF43" s="469"/>
      <c r="AG43" s="469"/>
      <c r="AH43" s="469"/>
      <c r="AI43" s="469"/>
      <c r="AJ43" s="469"/>
      <c r="AK43" s="469"/>
      <c r="AL43" s="2"/>
      <c r="AM43" s="470" t="str">
        <f t="shared" si="2"/>
        <v/>
      </c>
      <c r="AN43" s="470"/>
      <c r="AO43" s="469"/>
      <c r="AP43" s="469"/>
      <c r="AQ43" s="469"/>
      <c r="AR43" s="469"/>
      <c r="AS43" s="469"/>
      <c r="AT43" s="469"/>
      <c r="AU43" s="469"/>
      <c r="AV43" s="469"/>
      <c r="AW43" s="469"/>
      <c r="AX43" s="469"/>
      <c r="AY43" s="469"/>
      <c r="AZ43" s="469"/>
      <c r="BA43" s="469"/>
      <c r="BB43" s="469"/>
      <c r="BC43" s="469"/>
      <c r="BD43" s="2"/>
      <c r="BE43" s="470" t="str">
        <f t="shared" si="3"/>
        <v/>
      </c>
      <c r="BF43" s="470"/>
      <c r="BG43" s="469"/>
      <c r="BH43" s="469"/>
      <c r="BI43" s="469"/>
      <c r="BJ43" s="469"/>
      <c r="BK43" s="469"/>
      <c r="BL43" s="469"/>
      <c r="BM43" s="469"/>
      <c r="BN43" s="469"/>
      <c r="BO43" s="469"/>
      <c r="BP43" s="469"/>
      <c r="BQ43" s="469"/>
      <c r="BR43" s="469"/>
      <c r="BS43" s="469"/>
      <c r="BT43" s="469"/>
      <c r="BU43" s="469"/>
      <c r="BV43" s="2"/>
      <c r="BW43" s="470">
        <f t="shared" si="4"/>
        <v>19</v>
      </c>
      <c r="BX43" s="470"/>
      <c r="BY43" s="469" t="str">
        <f>IF('各会計、関係団体の財政状況及び健全化判断比率'!B77="","",'各会計、関係団体の財政状況及び健全化判断比率'!B77)</f>
        <v>京都府住宅新築資金等貸付事業管理組合（特別会計）</v>
      </c>
      <c r="BZ43" s="469"/>
      <c r="CA43" s="469"/>
      <c r="CB43" s="469"/>
      <c r="CC43" s="469"/>
      <c r="CD43" s="469"/>
      <c r="CE43" s="469"/>
      <c r="CF43" s="469"/>
      <c r="CG43" s="469"/>
      <c r="CH43" s="469"/>
      <c r="CI43" s="469"/>
      <c r="CJ43" s="469"/>
      <c r="CK43" s="469"/>
      <c r="CL43" s="469"/>
      <c r="CM43" s="469"/>
      <c r="CN43" s="2"/>
      <c r="CO43" s="470" t="str">
        <f t="shared" si="5"/>
        <v/>
      </c>
      <c r="CP43" s="470"/>
      <c r="CQ43" s="469" t="str">
        <f>IF('各会計、関係団体の財政状況及び健全化判断比率'!BS16="","",'各会計、関係団体の財政状況及び健全化判断比率'!BS16)</f>
        <v/>
      </c>
      <c r="CR43" s="469"/>
      <c r="CS43" s="469"/>
      <c r="CT43" s="469"/>
      <c r="CU43" s="469"/>
      <c r="CV43" s="469"/>
      <c r="CW43" s="469"/>
      <c r="CX43" s="469"/>
      <c r="CY43" s="469"/>
      <c r="CZ43" s="469"/>
      <c r="DA43" s="469"/>
      <c r="DB43" s="469"/>
      <c r="DC43" s="469"/>
      <c r="DD43" s="469"/>
      <c r="DE43" s="469"/>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294</v>
      </c>
      <c r="E46" s="415" t="s">
        <v>295</v>
      </c>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row>
    <row r="47" spans="1:113" x14ac:dyDescent="0.2">
      <c r="E47" s="415" t="s">
        <v>299</v>
      </c>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415"/>
      <c r="DI47" s="415"/>
    </row>
    <row r="48" spans="1:113" x14ac:dyDescent="0.2">
      <c r="E48" s="415" t="s">
        <v>301</v>
      </c>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415"/>
      <c r="DI48" s="415"/>
    </row>
    <row r="49" spans="5:113" x14ac:dyDescent="0.2">
      <c r="E49" s="415" t="s">
        <v>303</v>
      </c>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5"/>
      <c r="CZ49" s="415"/>
      <c r="DA49" s="415"/>
      <c r="DB49" s="415"/>
      <c r="DC49" s="415"/>
      <c r="DD49" s="415"/>
      <c r="DE49" s="415"/>
      <c r="DF49" s="415"/>
      <c r="DG49" s="415"/>
      <c r="DH49" s="415"/>
      <c r="DI49" s="415"/>
    </row>
    <row r="50" spans="5:113" x14ac:dyDescent="0.2">
      <c r="E50" s="415" t="s">
        <v>197</v>
      </c>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5"/>
      <c r="DF50" s="415"/>
      <c r="DG50" s="415"/>
      <c r="DH50" s="415"/>
      <c r="DI50" s="415"/>
    </row>
    <row r="51" spans="5:113" x14ac:dyDescent="0.2">
      <c r="E51" s="415" t="s">
        <v>305</v>
      </c>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c r="CI51" s="415"/>
      <c r="CJ51" s="415"/>
      <c r="CK51" s="415"/>
      <c r="CL51" s="415"/>
      <c r="CM51" s="415"/>
      <c r="CN51" s="415"/>
      <c r="CO51" s="415"/>
      <c r="CP51" s="415"/>
      <c r="CQ51" s="415"/>
      <c r="CR51" s="415"/>
      <c r="CS51" s="415"/>
      <c r="CT51" s="415"/>
      <c r="CU51" s="415"/>
      <c r="CV51" s="415"/>
      <c r="CW51" s="415"/>
      <c r="CX51" s="415"/>
      <c r="CY51" s="415"/>
      <c r="CZ51" s="415"/>
      <c r="DA51" s="415"/>
      <c r="DB51" s="415"/>
      <c r="DC51" s="415"/>
      <c r="DD51" s="415"/>
      <c r="DE51" s="415"/>
      <c r="DF51" s="415"/>
      <c r="DG51" s="415"/>
      <c r="DH51" s="415"/>
      <c r="DI51" s="415"/>
    </row>
    <row r="52" spans="5:113" x14ac:dyDescent="0.2">
      <c r="E52" s="415" t="s">
        <v>307</v>
      </c>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5"/>
      <c r="BV52" s="415"/>
      <c r="BW52" s="415"/>
      <c r="BX52" s="415"/>
      <c r="BY52" s="415"/>
      <c r="BZ52" s="415"/>
      <c r="CA52" s="415"/>
      <c r="CB52" s="415"/>
      <c r="CC52" s="415"/>
      <c r="CD52" s="415"/>
      <c r="CE52" s="415"/>
      <c r="CF52" s="415"/>
      <c r="CG52" s="415"/>
      <c r="CH52" s="415"/>
      <c r="CI52" s="415"/>
      <c r="CJ52" s="415"/>
      <c r="CK52" s="415"/>
      <c r="CL52" s="415"/>
      <c r="CM52" s="415"/>
      <c r="CN52" s="415"/>
      <c r="CO52" s="415"/>
      <c r="CP52" s="415"/>
      <c r="CQ52" s="415"/>
      <c r="CR52" s="415"/>
      <c r="CS52" s="415"/>
      <c r="CT52" s="415"/>
      <c r="CU52" s="415"/>
      <c r="CV52" s="415"/>
      <c r="CW52" s="415"/>
      <c r="CX52" s="415"/>
      <c r="CY52" s="415"/>
      <c r="CZ52" s="415"/>
      <c r="DA52" s="415"/>
      <c r="DB52" s="415"/>
      <c r="DC52" s="415"/>
      <c r="DD52" s="415"/>
      <c r="DE52" s="415"/>
      <c r="DF52" s="415"/>
      <c r="DG52" s="415"/>
      <c r="DH52" s="415"/>
      <c r="DI52" s="415"/>
    </row>
    <row r="53" spans="5:113" x14ac:dyDescent="0.2">
      <c r="E53" s="415" t="s">
        <v>193</v>
      </c>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5"/>
      <c r="CP53" s="415"/>
      <c r="CQ53" s="415"/>
      <c r="CR53" s="415"/>
      <c r="CS53" s="415"/>
      <c r="CT53" s="415"/>
      <c r="CU53" s="415"/>
      <c r="CV53" s="415"/>
      <c r="CW53" s="415"/>
      <c r="CX53" s="415"/>
      <c r="CY53" s="415"/>
      <c r="CZ53" s="415"/>
      <c r="DA53" s="415"/>
      <c r="DB53" s="415"/>
      <c r="DC53" s="415"/>
      <c r="DD53" s="415"/>
      <c r="DE53" s="415"/>
      <c r="DF53" s="415"/>
      <c r="DG53" s="415"/>
      <c r="DH53" s="415"/>
      <c r="DI53" s="415"/>
    </row>
    <row r="54" spans="5:113" x14ac:dyDescent="0.2"/>
    <row r="55" spans="5:113" x14ac:dyDescent="0.2"/>
    <row r="56" spans="5:113" x14ac:dyDescent="0.2"/>
  </sheetData>
  <sheetProtection algorithmName="SHA-512" hashValue="LpnGVIzOlE6OQBLIbAEB/ihuBEkNAJkbHpV/VDsPUxDtrmM5z2Oyvw57UUrq+XA2rQ4V6NKyedG2P34KPB7HVg==" saltValue="mAguPeUYxurJ06iNZVmS4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4" t="s">
        <v>129</v>
      </c>
      <c r="DI1" s="685"/>
      <c r="DJ1" s="685"/>
      <c r="DK1" s="685"/>
      <c r="DL1" s="685"/>
      <c r="DM1" s="685"/>
      <c r="DN1" s="686"/>
      <c r="DO1" s="1"/>
      <c r="DP1" s="684" t="s">
        <v>76</v>
      </c>
      <c r="DQ1" s="685"/>
      <c r="DR1" s="685"/>
      <c r="DS1" s="685"/>
      <c r="DT1" s="685"/>
      <c r="DU1" s="685"/>
      <c r="DV1" s="685"/>
      <c r="DW1" s="685"/>
      <c r="DX1" s="685"/>
      <c r="DY1" s="685"/>
      <c r="DZ1" s="685"/>
      <c r="EA1" s="685"/>
      <c r="EB1" s="685"/>
      <c r="EC1" s="686"/>
      <c r="ED1" s="2"/>
      <c r="EE1" s="2"/>
      <c r="EF1" s="2"/>
      <c r="EG1" s="2"/>
      <c r="EH1" s="2"/>
      <c r="EI1" s="2"/>
      <c r="EJ1" s="2"/>
      <c r="EK1" s="2"/>
      <c r="EL1" s="2"/>
      <c r="EM1" s="2"/>
    </row>
    <row r="2" spans="2:143" ht="22.5" customHeight="1" x14ac:dyDescent="0.2">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2" t="s">
        <v>112</v>
      </c>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2" t="s">
        <v>311</v>
      </c>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3"/>
      <c r="BY3" s="523"/>
      <c r="BZ3" s="523"/>
      <c r="CA3" s="523"/>
      <c r="CB3" s="565"/>
      <c r="CD3" s="522" t="s">
        <v>312</v>
      </c>
      <c r="CE3" s="523"/>
      <c r="CF3" s="523"/>
      <c r="CG3" s="523"/>
      <c r="CH3" s="523"/>
      <c r="CI3" s="523"/>
      <c r="CJ3" s="523"/>
      <c r="CK3" s="523"/>
      <c r="CL3" s="523"/>
      <c r="CM3" s="523"/>
      <c r="CN3" s="523"/>
      <c r="CO3" s="523"/>
      <c r="CP3" s="523"/>
      <c r="CQ3" s="523"/>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c r="DZ3" s="523"/>
      <c r="EA3" s="523"/>
      <c r="EB3" s="523"/>
      <c r="EC3" s="565"/>
    </row>
    <row r="4" spans="2:143" ht="11.25" customHeight="1" x14ac:dyDescent="0.2">
      <c r="B4" s="522" t="s">
        <v>5</v>
      </c>
      <c r="C4" s="523"/>
      <c r="D4" s="523"/>
      <c r="E4" s="523"/>
      <c r="F4" s="523"/>
      <c r="G4" s="523"/>
      <c r="H4" s="523"/>
      <c r="I4" s="523"/>
      <c r="J4" s="523"/>
      <c r="K4" s="523"/>
      <c r="L4" s="523"/>
      <c r="M4" s="523"/>
      <c r="N4" s="523"/>
      <c r="O4" s="523"/>
      <c r="P4" s="523"/>
      <c r="Q4" s="565"/>
      <c r="R4" s="522" t="s">
        <v>316</v>
      </c>
      <c r="S4" s="523"/>
      <c r="T4" s="523"/>
      <c r="U4" s="523"/>
      <c r="V4" s="523"/>
      <c r="W4" s="523"/>
      <c r="X4" s="523"/>
      <c r="Y4" s="565"/>
      <c r="Z4" s="522" t="s">
        <v>227</v>
      </c>
      <c r="AA4" s="523"/>
      <c r="AB4" s="523"/>
      <c r="AC4" s="565"/>
      <c r="AD4" s="522" t="s">
        <v>258</v>
      </c>
      <c r="AE4" s="523"/>
      <c r="AF4" s="523"/>
      <c r="AG4" s="523"/>
      <c r="AH4" s="523"/>
      <c r="AI4" s="523"/>
      <c r="AJ4" s="523"/>
      <c r="AK4" s="565"/>
      <c r="AL4" s="522" t="s">
        <v>227</v>
      </c>
      <c r="AM4" s="523"/>
      <c r="AN4" s="523"/>
      <c r="AO4" s="565"/>
      <c r="AP4" s="687" t="s">
        <v>318</v>
      </c>
      <c r="AQ4" s="687"/>
      <c r="AR4" s="687"/>
      <c r="AS4" s="687"/>
      <c r="AT4" s="687"/>
      <c r="AU4" s="687"/>
      <c r="AV4" s="687"/>
      <c r="AW4" s="687"/>
      <c r="AX4" s="687"/>
      <c r="AY4" s="687"/>
      <c r="AZ4" s="687"/>
      <c r="BA4" s="687"/>
      <c r="BB4" s="687"/>
      <c r="BC4" s="687"/>
      <c r="BD4" s="687"/>
      <c r="BE4" s="687"/>
      <c r="BF4" s="687"/>
      <c r="BG4" s="687" t="s">
        <v>300</v>
      </c>
      <c r="BH4" s="687"/>
      <c r="BI4" s="687"/>
      <c r="BJ4" s="687"/>
      <c r="BK4" s="687"/>
      <c r="BL4" s="687"/>
      <c r="BM4" s="687"/>
      <c r="BN4" s="687"/>
      <c r="BO4" s="687" t="s">
        <v>227</v>
      </c>
      <c r="BP4" s="687"/>
      <c r="BQ4" s="687"/>
      <c r="BR4" s="687"/>
      <c r="BS4" s="687" t="s">
        <v>320</v>
      </c>
      <c r="BT4" s="687"/>
      <c r="BU4" s="687"/>
      <c r="BV4" s="687"/>
      <c r="BW4" s="687"/>
      <c r="BX4" s="687"/>
      <c r="BY4" s="687"/>
      <c r="BZ4" s="687"/>
      <c r="CA4" s="687"/>
      <c r="CB4" s="687"/>
      <c r="CD4" s="522" t="s">
        <v>321</v>
      </c>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65"/>
    </row>
    <row r="5" spans="2:143" ht="11.25" customHeight="1" x14ac:dyDescent="0.2">
      <c r="B5" s="651" t="s">
        <v>315</v>
      </c>
      <c r="C5" s="652"/>
      <c r="D5" s="652"/>
      <c r="E5" s="652"/>
      <c r="F5" s="652"/>
      <c r="G5" s="652"/>
      <c r="H5" s="652"/>
      <c r="I5" s="652"/>
      <c r="J5" s="652"/>
      <c r="K5" s="652"/>
      <c r="L5" s="652"/>
      <c r="M5" s="652"/>
      <c r="N5" s="652"/>
      <c r="O5" s="652"/>
      <c r="P5" s="652"/>
      <c r="Q5" s="653"/>
      <c r="R5" s="648">
        <v>4205772</v>
      </c>
      <c r="S5" s="649"/>
      <c r="T5" s="649"/>
      <c r="U5" s="649"/>
      <c r="V5" s="649"/>
      <c r="W5" s="649"/>
      <c r="X5" s="649"/>
      <c r="Y5" s="671"/>
      <c r="Z5" s="682">
        <v>17</v>
      </c>
      <c r="AA5" s="682"/>
      <c r="AB5" s="682"/>
      <c r="AC5" s="682"/>
      <c r="AD5" s="683">
        <v>4100950</v>
      </c>
      <c r="AE5" s="683"/>
      <c r="AF5" s="683"/>
      <c r="AG5" s="683"/>
      <c r="AH5" s="683"/>
      <c r="AI5" s="683"/>
      <c r="AJ5" s="683"/>
      <c r="AK5" s="683"/>
      <c r="AL5" s="672">
        <v>28.8</v>
      </c>
      <c r="AM5" s="661"/>
      <c r="AN5" s="661"/>
      <c r="AO5" s="675"/>
      <c r="AP5" s="651" t="s">
        <v>322</v>
      </c>
      <c r="AQ5" s="652"/>
      <c r="AR5" s="652"/>
      <c r="AS5" s="652"/>
      <c r="AT5" s="652"/>
      <c r="AU5" s="652"/>
      <c r="AV5" s="652"/>
      <c r="AW5" s="652"/>
      <c r="AX5" s="652"/>
      <c r="AY5" s="652"/>
      <c r="AZ5" s="652"/>
      <c r="BA5" s="652"/>
      <c r="BB5" s="652"/>
      <c r="BC5" s="652"/>
      <c r="BD5" s="652"/>
      <c r="BE5" s="652"/>
      <c r="BF5" s="653"/>
      <c r="BG5" s="609">
        <v>4100950</v>
      </c>
      <c r="BH5" s="368"/>
      <c r="BI5" s="368"/>
      <c r="BJ5" s="368"/>
      <c r="BK5" s="368"/>
      <c r="BL5" s="368"/>
      <c r="BM5" s="368"/>
      <c r="BN5" s="622"/>
      <c r="BO5" s="642">
        <v>97.5</v>
      </c>
      <c r="BP5" s="642"/>
      <c r="BQ5" s="642"/>
      <c r="BR5" s="642"/>
      <c r="BS5" s="643">
        <v>197168</v>
      </c>
      <c r="BT5" s="643"/>
      <c r="BU5" s="643"/>
      <c r="BV5" s="643"/>
      <c r="BW5" s="643"/>
      <c r="BX5" s="643"/>
      <c r="BY5" s="643"/>
      <c r="BZ5" s="643"/>
      <c r="CA5" s="643"/>
      <c r="CB5" s="663"/>
      <c r="CD5" s="522" t="s">
        <v>318</v>
      </c>
      <c r="CE5" s="523"/>
      <c r="CF5" s="523"/>
      <c r="CG5" s="523"/>
      <c r="CH5" s="523"/>
      <c r="CI5" s="523"/>
      <c r="CJ5" s="523"/>
      <c r="CK5" s="523"/>
      <c r="CL5" s="523"/>
      <c r="CM5" s="523"/>
      <c r="CN5" s="523"/>
      <c r="CO5" s="523"/>
      <c r="CP5" s="523"/>
      <c r="CQ5" s="565"/>
      <c r="CR5" s="522" t="s">
        <v>324</v>
      </c>
      <c r="CS5" s="523"/>
      <c r="CT5" s="523"/>
      <c r="CU5" s="523"/>
      <c r="CV5" s="523"/>
      <c r="CW5" s="523"/>
      <c r="CX5" s="523"/>
      <c r="CY5" s="565"/>
      <c r="CZ5" s="522" t="s">
        <v>227</v>
      </c>
      <c r="DA5" s="523"/>
      <c r="DB5" s="523"/>
      <c r="DC5" s="565"/>
      <c r="DD5" s="522" t="s">
        <v>326</v>
      </c>
      <c r="DE5" s="523"/>
      <c r="DF5" s="523"/>
      <c r="DG5" s="523"/>
      <c r="DH5" s="523"/>
      <c r="DI5" s="523"/>
      <c r="DJ5" s="523"/>
      <c r="DK5" s="523"/>
      <c r="DL5" s="523"/>
      <c r="DM5" s="523"/>
      <c r="DN5" s="523"/>
      <c r="DO5" s="523"/>
      <c r="DP5" s="565"/>
      <c r="DQ5" s="522" t="s">
        <v>328</v>
      </c>
      <c r="DR5" s="523"/>
      <c r="DS5" s="523"/>
      <c r="DT5" s="523"/>
      <c r="DU5" s="523"/>
      <c r="DV5" s="523"/>
      <c r="DW5" s="523"/>
      <c r="DX5" s="523"/>
      <c r="DY5" s="523"/>
      <c r="DZ5" s="523"/>
      <c r="EA5" s="523"/>
      <c r="EB5" s="523"/>
      <c r="EC5" s="565"/>
    </row>
    <row r="6" spans="2:143" ht="11.25" customHeight="1" x14ac:dyDescent="0.2">
      <c r="B6" s="607" t="s">
        <v>329</v>
      </c>
      <c r="C6" s="415"/>
      <c r="D6" s="415"/>
      <c r="E6" s="415"/>
      <c r="F6" s="415"/>
      <c r="G6" s="415"/>
      <c r="H6" s="415"/>
      <c r="I6" s="415"/>
      <c r="J6" s="415"/>
      <c r="K6" s="415"/>
      <c r="L6" s="415"/>
      <c r="M6" s="415"/>
      <c r="N6" s="415"/>
      <c r="O6" s="415"/>
      <c r="P6" s="415"/>
      <c r="Q6" s="608"/>
      <c r="R6" s="609">
        <v>287616</v>
      </c>
      <c r="S6" s="368"/>
      <c r="T6" s="368"/>
      <c r="U6" s="368"/>
      <c r="V6" s="368"/>
      <c r="W6" s="368"/>
      <c r="X6" s="368"/>
      <c r="Y6" s="622"/>
      <c r="Z6" s="642">
        <v>1.2</v>
      </c>
      <c r="AA6" s="642"/>
      <c r="AB6" s="642"/>
      <c r="AC6" s="642"/>
      <c r="AD6" s="643">
        <v>287616</v>
      </c>
      <c r="AE6" s="643"/>
      <c r="AF6" s="643"/>
      <c r="AG6" s="643"/>
      <c r="AH6" s="643"/>
      <c r="AI6" s="643"/>
      <c r="AJ6" s="643"/>
      <c r="AK6" s="643"/>
      <c r="AL6" s="612">
        <v>2</v>
      </c>
      <c r="AM6" s="356"/>
      <c r="AN6" s="356"/>
      <c r="AO6" s="644"/>
      <c r="AP6" s="607" t="s">
        <v>103</v>
      </c>
      <c r="AQ6" s="415"/>
      <c r="AR6" s="415"/>
      <c r="AS6" s="415"/>
      <c r="AT6" s="415"/>
      <c r="AU6" s="415"/>
      <c r="AV6" s="415"/>
      <c r="AW6" s="415"/>
      <c r="AX6" s="415"/>
      <c r="AY6" s="415"/>
      <c r="AZ6" s="415"/>
      <c r="BA6" s="415"/>
      <c r="BB6" s="415"/>
      <c r="BC6" s="415"/>
      <c r="BD6" s="415"/>
      <c r="BE6" s="415"/>
      <c r="BF6" s="608"/>
      <c r="BG6" s="609">
        <v>4100950</v>
      </c>
      <c r="BH6" s="368"/>
      <c r="BI6" s="368"/>
      <c r="BJ6" s="368"/>
      <c r="BK6" s="368"/>
      <c r="BL6" s="368"/>
      <c r="BM6" s="368"/>
      <c r="BN6" s="622"/>
      <c r="BO6" s="642">
        <v>97.5</v>
      </c>
      <c r="BP6" s="642"/>
      <c r="BQ6" s="642"/>
      <c r="BR6" s="642"/>
      <c r="BS6" s="643">
        <v>197168</v>
      </c>
      <c r="BT6" s="643"/>
      <c r="BU6" s="643"/>
      <c r="BV6" s="643"/>
      <c r="BW6" s="643"/>
      <c r="BX6" s="643"/>
      <c r="BY6" s="643"/>
      <c r="BZ6" s="643"/>
      <c r="CA6" s="643"/>
      <c r="CB6" s="663"/>
      <c r="CD6" s="651" t="s">
        <v>330</v>
      </c>
      <c r="CE6" s="652"/>
      <c r="CF6" s="652"/>
      <c r="CG6" s="652"/>
      <c r="CH6" s="652"/>
      <c r="CI6" s="652"/>
      <c r="CJ6" s="652"/>
      <c r="CK6" s="652"/>
      <c r="CL6" s="652"/>
      <c r="CM6" s="652"/>
      <c r="CN6" s="652"/>
      <c r="CO6" s="652"/>
      <c r="CP6" s="652"/>
      <c r="CQ6" s="653"/>
      <c r="CR6" s="609">
        <v>218897</v>
      </c>
      <c r="CS6" s="368"/>
      <c r="CT6" s="368"/>
      <c r="CU6" s="368"/>
      <c r="CV6" s="368"/>
      <c r="CW6" s="368"/>
      <c r="CX6" s="368"/>
      <c r="CY6" s="622"/>
      <c r="CZ6" s="672">
        <v>0.9</v>
      </c>
      <c r="DA6" s="661"/>
      <c r="DB6" s="661"/>
      <c r="DC6" s="673"/>
      <c r="DD6" s="615" t="s">
        <v>200</v>
      </c>
      <c r="DE6" s="368"/>
      <c r="DF6" s="368"/>
      <c r="DG6" s="368"/>
      <c r="DH6" s="368"/>
      <c r="DI6" s="368"/>
      <c r="DJ6" s="368"/>
      <c r="DK6" s="368"/>
      <c r="DL6" s="368"/>
      <c r="DM6" s="368"/>
      <c r="DN6" s="368"/>
      <c r="DO6" s="368"/>
      <c r="DP6" s="622"/>
      <c r="DQ6" s="615">
        <v>218875</v>
      </c>
      <c r="DR6" s="368"/>
      <c r="DS6" s="368"/>
      <c r="DT6" s="368"/>
      <c r="DU6" s="368"/>
      <c r="DV6" s="368"/>
      <c r="DW6" s="368"/>
      <c r="DX6" s="368"/>
      <c r="DY6" s="368"/>
      <c r="DZ6" s="368"/>
      <c r="EA6" s="368"/>
      <c r="EB6" s="368"/>
      <c r="EC6" s="640"/>
    </row>
    <row r="7" spans="2:143" ht="11.25" customHeight="1" x14ac:dyDescent="0.2">
      <c r="B7" s="607" t="s">
        <v>43</v>
      </c>
      <c r="C7" s="415"/>
      <c r="D7" s="415"/>
      <c r="E7" s="415"/>
      <c r="F7" s="415"/>
      <c r="G7" s="415"/>
      <c r="H7" s="415"/>
      <c r="I7" s="415"/>
      <c r="J7" s="415"/>
      <c r="K7" s="415"/>
      <c r="L7" s="415"/>
      <c r="M7" s="415"/>
      <c r="N7" s="415"/>
      <c r="O7" s="415"/>
      <c r="P7" s="415"/>
      <c r="Q7" s="608"/>
      <c r="R7" s="609">
        <v>1312</v>
      </c>
      <c r="S7" s="368"/>
      <c r="T7" s="368"/>
      <c r="U7" s="368"/>
      <c r="V7" s="368"/>
      <c r="W7" s="368"/>
      <c r="X7" s="368"/>
      <c r="Y7" s="622"/>
      <c r="Z7" s="642">
        <v>0</v>
      </c>
      <c r="AA7" s="642"/>
      <c r="AB7" s="642"/>
      <c r="AC7" s="642"/>
      <c r="AD7" s="643">
        <v>1312</v>
      </c>
      <c r="AE7" s="643"/>
      <c r="AF7" s="643"/>
      <c r="AG7" s="643"/>
      <c r="AH7" s="643"/>
      <c r="AI7" s="643"/>
      <c r="AJ7" s="643"/>
      <c r="AK7" s="643"/>
      <c r="AL7" s="612">
        <v>0</v>
      </c>
      <c r="AM7" s="356"/>
      <c r="AN7" s="356"/>
      <c r="AO7" s="644"/>
      <c r="AP7" s="607" t="s">
        <v>331</v>
      </c>
      <c r="AQ7" s="415"/>
      <c r="AR7" s="415"/>
      <c r="AS7" s="415"/>
      <c r="AT7" s="415"/>
      <c r="AU7" s="415"/>
      <c r="AV7" s="415"/>
      <c r="AW7" s="415"/>
      <c r="AX7" s="415"/>
      <c r="AY7" s="415"/>
      <c r="AZ7" s="415"/>
      <c r="BA7" s="415"/>
      <c r="BB7" s="415"/>
      <c r="BC7" s="415"/>
      <c r="BD7" s="415"/>
      <c r="BE7" s="415"/>
      <c r="BF7" s="608"/>
      <c r="BG7" s="609">
        <v>1426257</v>
      </c>
      <c r="BH7" s="368"/>
      <c r="BI7" s="368"/>
      <c r="BJ7" s="368"/>
      <c r="BK7" s="368"/>
      <c r="BL7" s="368"/>
      <c r="BM7" s="368"/>
      <c r="BN7" s="622"/>
      <c r="BO7" s="642">
        <v>33.9</v>
      </c>
      <c r="BP7" s="642"/>
      <c r="BQ7" s="642"/>
      <c r="BR7" s="642"/>
      <c r="BS7" s="643">
        <v>36902</v>
      </c>
      <c r="BT7" s="643"/>
      <c r="BU7" s="643"/>
      <c r="BV7" s="643"/>
      <c r="BW7" s="643"/>
      <c r="BX7" s="643"/>
      <c r="BY7" s="643"/>
      <c r="BZ7" s="643"/>
      <c r="CA7" s="643"/>
      <c r="CB7" s="663"/>
      <c r="CD7" s="607" t="s">
        <v>333</v>
      </c>
      <c r="CE7" s="415"/>
      <c r="CF7" s="415"/>
      <c r="CG7" s="415"/>
      <c r="CH7" s="415"/>
      <c r="CI7" s="415"/>
      <c r="CJ7" s="415"/>
      <c r="CK7" s="415"/>
      <c r="CL7" s="415"/>
      <c r="CM7" s="415"/>
      <c r="CN7" s="415"/>
      <c r="CO7" s="415"/>
      <c r="CP7" s="415"/>
      <c r="CQ7" s="608"/>
      <c r="CR7" s="609">
        <v>4368598</v>
      </c>
      <c r="CS7" s="368"/>
      <c r="CT7" s="368"/>
      <c r="CU7" s="368"/>
      <c r="CV7" s="368"/>
      <c r="CW7" s="368"/>
      <c r="CX7" s="368"/>
      <c r="CY7" s="622"/>
      <c r="CZ7" s="642">
        <v>18.5</v>
      </c>
      <c r="DA7" s="642"/>
      <c r="DB7" s="642"/>
      <c r="DC7" s="642"/>
      <c r="DD7" s="615">
        <v>603550</v>
      </c>
      <c r="DE7" s="368"/>
      <c r="DF7" s="368"/>
      <c r="DG7" s="368"/>
      <c r="DH7" s="368"/>
      <c r="DI7" s="368"/>
      <c r="DJ7" s="368"/>
      <c r="DK7" s="368"/>
      <c r="DL7" s="368"/>
      <c r="DM7" s="368"/>
      <c r="DN7" s="368"/>
      <c r="DO7" s="368"/>
      <c r="DP7" s="622"/>
      <c r="DQ7" s="615">
        <v>2872529</v>
      </c>
      <c r="DR7" s="368"/>
      <c r="DS7" s="368"/>
      <c r="DT7" s="368"/>
      <c r="DU7" s="368"/>
      <c r="DV7" s="368"/>
      <c r="DW7" s="368"/>
      <c r="DX7" s="368"/>
      <c r="DY7" s="368"/>
      <c r="DZ7" s="368"/>
      <c r="EA7" s="368"/>
      <c r="EB7" s="368"/>
      <c r="EC7" s="640"/>
    </row>
    <row r="8" spans="2:143" ht="11.25" customHeight="1" x14ac:dyDescent="0.2">
      <c r="B8" s="607" t="s">
        <v>334</v>
      </c>
      <c r="C8" s="415"/>
      <c r="D8" s="415"/>
      <c r="E8" s="415"/>
      <c r="F8" s="415"/>
      <c r="G8" s="415"/>
      <c r="H8" s="415"/>
      <c r="I8" s="415"/>
      <c r="J8" s="415"/>
      <c r="K8" s="415"/>
      <c r="L8" s="415"/>
      <c r="M8" s="415"/>
      <c r="N8" s="415"/>
      <c r="O8" s="415"/>
      <c r="P8" s="415"/>
      <c r="Q8" s="608"/>
      <c r="R8" s="609">
        <v>25683</v>
      </c>
      <c r="S8" s="368"/>
      <c r="T8" s="368"/>
      <c r="U8" s="368"/>
      <c r="V8" s="368"/>
      <c r="W8" s="368"/>
      <c r="X8" s="368"/>
      <c r="Y8" s="622"/>
      <c r="Z8" s="642">
        <v>0.1</v>
      </c>
      <c r="AA8" s="642"/>
      <c r="AB8" s="642"/>
      <c r="AC8" s="642"/>
      <c r="AD8" s="643">
        <v>25683</v>
      </c>
      <c r="AE8" s="643"/>
      <c r="AF8" s="643"/>
      <c r="AG8" s="643"/>
      <c r="AH8" s="643"/>
      <c r="AI8" s="643"/>
      <c r="AJ8" s="643"/>
      <c r="AK8" s="643"/>
      <c r="AL8" s="612">
        <v>0.2</v>
      </c>
      <c r="AM8" s="356"/>
      <c r="AN8" s="356"/>
      <c r="AO8" s="644"/>
      <c r="AP8" s="607" t="s">
        <v>125</v>
      </c>
      <c r="AQ8" s="415"/>
      <c r="AR8" s="415"/>
      <c r="AS8" s="415"/>
      <c r="AT8" s="415"/>
      <c r="AU8" s="415"/>
      <c r="AV8" s="415"/>
      <c r="AW8" s="415"/>
      <c r="AX8" s="415"/>
      <c r="AY8" s="415"/>
      <c r="AZ8" s="415"/>
      <c r="BA8" s="415"/>
      <c r="BB8" s="415"/>
      <c r="BC8" s="415"/>
      <c r="BD8" s="415"/>
      <c r="BE8" s="415"/>
      <c r="BF8" s="608"/>
      <c r="BG8" s="609">
        <v>50731</v>
      </c>
      <c r="BH8" s="368"/>
      <c r="BI8" s="368"/>
      <c r="BJ8" s="368"/>
      <c r="BK8" s="368"/>
      <c r="BL8" s="368"/>
      <c r="BM8" s="368"/>
      <c r="BN8" s="622"/>
      <c r="BO8" s="642">
        <v>1.2</v>
      </c>
      <c r="BP8" s="642"/>
      <c r="BQ8" s="642"/>
      <c r="BR8" s="642"/>
      <c r="BS8" s="643" t="s">
        <v>200</v>
      </c>
      <c r="BT8" s="643"/>
      <c r="BU8" s="643"/>
      <c r="BV8" s="643"/>
      <c r="BW8" s="643"/>
      <c r="BX8" s="643"/>
      <c r="BY8" s="643"/>
      <c r="BZ8" s="643"/>
      <c r="CA8" s="643"/>
      <c r="CB8" s="663"/>
      <c r="CD8" s="607" t="s">
        <v>336</v>
      </c>
      <c r="CE8" s="415"/>
      <c r="CF8" s="415"/>
      <c r="CG8" s="415"/>
      <c r="CH8" s="415"/>
      <c r="CI8" s="415"/>
      <c r="CJ8" s="415"/>
      <c r="CK8" s="415"/>
      <c r="CL8" s="415"/>
      <c r="CM8" s="415"/>
      <c r="CN8" s="415"/>
      <c r="CO8" s="415"/>
      <c r="CP8" s="415"/>
      <c r="CQ8" s="608"/>
      <c r="CR8" s="609">
        <v>7005860</v>
      </c>
      <c r="CS8" s="368"/>
      <c r="CT8" s="368"/>
      <c r="CU8" s="368"/>
      <c r="CV8" s="368"/>
      <c r="CW8" s="368"/>
      <c r="CX8" s="368"/>
      <c r="CY8" s="622"/>
      <c r="CZ8" s="642">
        <v>29.6</v>
      </c>
      <c r="DA8" s="642"/>
      <c r="DB8" s="642"/>
      <c r="DC8" s="642"/>
      <c r="DD8" s="615">
        <v>121961</v>
      </c>
      <c r="DE8" s="368"/>
      <c r="DF8" s="368"/>
      <c r="DG8" s="368"/>
      <c r="DH8" s="368"/>
      <c r="DI8" s="368"/>
      <c r="DJ8" s="368"/>
      <c r="DK8" s="368"/>
      <c r="DL8" s="368"/>
      <c r="DM8" s="368"/>
      <c r="DN8" s="368"/>
      <c r="DO8" s="368"/>
      <c r="DP8" s="622"/>
      <c r="DQ8" s="615">
        <v>3994272</v>
      </c>
      <c r="DR8" s="368"/>
      <c r="DS8" s="368"/>
      <c r="DT8" s="368"/>
      <c r="DU8" s="368"/>
      <c r="DV8" s="368"/>
      <c r="DW8" s="368"/>
      <c r="DX8" s="368"/>
      <c r="DY8" s="368"/>
      <c r="DZ8" s="368"/>
      <c r="EA8" s="368"/>
      <c r="EB8" s="368"/>
      <c r="EC8" s="640"/>
    </row>
    <row r="9" spans="2:143" ht="11.25" customHeight="1" x14ac:dyDescent="0.2">
      <c r="B9" s="607" t="s">
        <v>337</v>
      </c>
      <c r="C9" s="415"/>
      <c r="D9" s="415"/>
      <c r="E9" s="415"/>
      <c r="F9" s="415"/>
      <c r="G9" s="415"/>
      <c r="H9" s="415"/>
      <c r="I9" s="415"/>
      <c r="J9" s="415"/>
      <c r="K9" s="415"/>
      <c r="L9" s="415"/>
      <c r="M9" s="415"/>
      <c r="N9" s="415"/>
      <c r="O9" s="415"/>
      <c r="P9" s="415"/>
      <c r="Q9" s="608"/>
      <c r="R9" s="609">
        <v>17735</v>
      </c>
      <c r="S9" s="368"/>
      <c r="T9" s="368"/>
      <c r="U9" s="368"/>
      <c r="V9" s="368"/>
      <c r="W9" s="368"/>
      <c r="X9" s="368"/>
      <c r="Y9" s="622"/>
      <c r="Z9" s="642">
        <v>0.1</v>
      </c>
      <c r="AA9" s="642"/>
      <c r="AB9" s="642"/>
      <c r="AC9" s="642"/>
      <c r="AD9" s="643">
        <v>17735</v>
      </c>
      <c r="AE9" s="643"/>
      <c r="AF9" s="643"/>
      <c r="AG9" s="643"/>
      <c r="AH9" s="643"/>
      <c r="AI9" s="643"/>
      <c r="AJ9" s="643"/>
      <c r="AK9" s="643"/>
      <c r="AL9" s="612">
        <v>0.1</v>
      </c>
      <c r="AM9" s="356"/>
      <c r="AN9" s="356"/>
      <c r="AO9" s="644"/>
      <c r="AP9" s="607" t="s">
        <v>339</v>
      </c>
      <c r="AQ9" s="415"/>
      <c r="AR9" s="415"/>
      <c r="AS9" s="415"/>
      <c r="AT9" s="415"/>
      <c r="AU9" s="415"/>
      <c r="AV9" s="415"/>
      <c r="AW9" s="415"/>
      <c r="AX9" s="415"/>
      <c r="AY9" s="415"/>
      <c r="AZ9" s="415"/>
      <c r="BA9" s="415"/>
      <c r="BB9" s="415"/>
      <c r="BC9" s="415"/>
      <c r="BD9" s="415"/>
      <c r="BE9" s="415"/>
      <c r="BF9" s="608"/>
      <c r="BG9" s="609">
        <v>1157037</v>
      </c>
      <c r="BH9" s="368"/>
      <c r="BI9" s="368"/>
      <c r="BJ9" s="368"/>
      <c r="BK9" s="368"/>
      <c r="BL9" s="368"/>
      <c r="BM9" s="368"/>
      <c r="BN9" s="622"/>
      <c r="BO9" s="642">
        <v>27.5</v>
      </c>
      <c r="BP9" s="642"/>
      <c r="BQ9" s="642"/>
      <c r="BR9" s="642"/>
      <c r="BS9" s="643" t="s">
        <v>200</v>
      </c>
      <c r="BT9" s="643"/>
      <c r="BU9" s="643"/>
      <c r="BV9" s="643"/>
      <c r="BW9" s="643"/>
      <c r="BX9" s="643"/>
      <c r="BY9" s="643"/>
      <c r="BZ9" s="643"/>
      <c r="CA9" s="643"/>
      <c r="CB9" s="663"/>
      <c r="CD9" s="607" t="s">
        <v>341</v>
      </c>
      <c r="CE9" s="415"/>
      <c r="CF9" s="415"/>
      <c r="CG9" s="415"/>
      <c r="CH9" s="415"/>
      <c r="CI9" s="415"/>
      <c r="CJ9" s="415"/>
      <c r="CK9" s="415"/>
      <c r="CL9" s="415"/>
      <c r="CM9" s="415"/>
      <c r="CN9" s="415"/>
      <c r="CO9" s="415"/>
      <c r="CP9" s="415"/>
      <c r="CQ9" s="608"/>
      <c r="CR9" s="609">
        <v>2252965</v>
      </c>
      <c r="CS9" s="368"/>
      <c r="CT9" s="368"/>
      <c r="CU9" s="368"/>
      <c r="CV9" s="368"/>
      <c r="CW9" s="368"/>
      <c r="CX9" s="368"/>
      <c r="CY9" s="622"/>
      <c r="CZ9" s="642">
        <v>9.5</v>
      </c>
      <c r="DA9" s="642"/>
      <c r="DB9" s="642"/>
      <c r="DC9" s="642"/>
      <c r="DD9" s="615">
        <v>6508</v>
      </c>
      <c r="DE9" s="368"/>
      <c r="DF9" s="368"/>
      <c r="DG9" s="368"/>
      <c r="DH9" s="368"/>
      <c r="DI9" s="368"/>
      <c r="DJ9" s="368"/>
      <c r="DK9" s="368"/>
      <c r="DL9" s="368"/>
      <c r="DM9" s="368"/>
      <c r="DN9" s="368"/>
      <c r="DO9" s="368"/>
      <c r="DP9" s="622"/>
      <c r="DQ9" s="615">
        <v>1791956</v>
      </c>
      <c r="DR9" s="368"/>
      <c r="DS9" s="368"/>
      <c r="DT9" s="368"/>
      <c r="DU9" s="368"/>
      <c r="DV9" s="368"/>
      <c r="DW9" s="368"/>
      <c r="DX9" s="368"/>
      <c r="DY9" s="368"/>
      <c r="DZ9" s="368"/>
      <c r="EA9" s="368"/>
      <c r="EB9" s="368"/>
      <c r="EC9" s="640"/>
    </row>
    <row r="10" spans="2:143" ht="11.25" customHeight="1" x14ac:dyDescent="0.2">
      <c r="B10" s="607" t="s">
        <v>133</v>
      </c>
      <c r="C10" s="415"/>
      <c r="D10" s="415"/>
      <c r="E10" s="415"/>
      <c r="F10" s="415"/>
      <c r="G10" s="415"/>
      <c r="H10" s="415"/>
      <c r="I10" s="415"/>
      <c r="J10" s="415"/>
      <c r="K10" s="415"/>
      <c r="L10" s="415"/>
      <c r="M10" s="415"/>
      <c r="N10" s="415"/>
      <c r="O10" s="415"/>
      <c r="P10" s="415"/>
      <c r="Q10" s="608"/>
      <c r="R10" s="609" t="s">
        <v>200</v>
      </c>
      <c r="S10" s="368"/>
      <c r="T10" s="368"/>
      <c r="U10" s="368"/>
      <c r="V10" s="368"/>
      <c r="W10" s="368"/>
      <c r="X10" s="368"/>
      <c r="Y10" s="622"/>
      <c r="Z10" s="642" t="s">
        <v>200</v>
      </c>
      <c r="AA10" s="642"/>
      <c r="AB10" s="642"/>
      <c r="AC10" s="642"/>
      <c r="AD10" s="643" t="s">
        <v>200</v>
      </c>
      <c r="AE10" s="643"/>
      <c r="AF10" s="643"/>
      <c r="AG10" s="643"/>
      <c r="AH10" s="643"/>
      <c r="AI10" s="643"/>
      <c r="AJ10" s="643"/>
      <c r="AK10" s="643"/>
      <c r="AL10" s="612" t="s">
        <v>200</v>
      </c>
      <c r="AM10" s="356"/>
      <c r="AN10" s="356"/>
      <c r="AO10" s="644"/>
      <c r="AP10" s="607" t="s">
        <v>191</v>
      </c>
      <c r="AQ10" s="415"/>
      <c r="AR10" s="415"/>
      <c r="AS10" s="415"/>
      <c r="AT10" s="415"/>
      <c r="AU10" s="415"/>
      <c r="AV10" s="415"/>
      <c r="AW10" s="415"/>
      <c r="AX10" s="415"/>
      <c r="AY10" s="415"/>
      <c r="AZ10" s="415"/>
      <c r="BA10" s="415"/>
      <c r="BB10" s="415"/>
      <c r="BC10" s="415"/>
      <c r="BD10" s="415"/>
      <c r="BE10" s="415"/>
      <c r="BF10" s="608"/>
      <c r="BG10" s="609">
        <v>89937</v>
      </c>
      <c r="BH10" s="368"/>
      <c r="BI10" s="368"/>
      <c r="BJ10" s="368"/>
      <c r="BK10" s="368"/>
      <c r="BL10" s="368"/>
      <c r="BM10" s="368"/>
      <c r="BN10" s="622"/>
      <c r="BO10" s="642">
        <v>2.1</v>
      </c>
      <c r="BP10" s="642"/>
      <c r="BQ10" s="642"/>
      <c r="BR10" s="642"/>
      <c r="BS10" s="643" t="s">
        <v>200</v>
      </c>
      <c r="BT10" s="643"/>
      <c r="BU10" s="643"/>
      <c r="BV10" s="643"/>
      <c r="BW10" s="643"/>
      <c r="BX10" s="643"/>
      <c r="BY10" s="643"/>
      <c r="BZ10" s="643"/>
      <c r="CA10" s="643"/>
      <c r="CB10" s="663"/>
      <c r="CD10" s="607" t="s">
        <v>225</v>
      </c>
      <c r="CE10" s="415"/>
      <c r="CF10" s="415"/>
      <c r="CG10" s="415"/>
      <c r="CH10" s="415"/>
      <c r="CI10" s="415"/>
      <c r="CJ10" s="415"/>
      <c r="CK10" s="415"/>
      <c r="CL10" s="415"/>
      <c r="CM10" s="415"/>
      <c r="CN10" s="415"/>
      <c r="CO10" s="415"/>
      <c r="CP10" s="415"/>
      <c r="CQ10" s="608"/>
      <c r="CR10" s="609">
        <v>9339</v>
      </c>
      <c r="CS10" s="368"/>
      <c r="CT10" s="368"/>
      <c r="CU10" s="368"/>
      <c r="CV10" s="368"/>
      <c r="CW10" s="368"/>
      <c r="CX10" s="368"/>
      <c r="CY10" s="622"/>
      <c r="CZ10" s="642">
        <v>0</v>
      </c>
      <c r="DA10" s="642"/>
      <c r="DB10" s="642"/>
      <c r="DC10" s="642"/>
      <c r="DD10" s="615" t="s">
        <v>200</v>
      </c>
      <c r="DE10" s="368"/>
      <c r="DF10" s="368"/>
      <c r="DG10" s="368"/>
      <c r="DH10" s="368"/>
      <c r="DI10" s="368"/>
      <c r="DJ10" s="368"/>
      <c r="DK10" s="368"/>
      <c r="DL10" s="368"/>
      <c r="DM10" s="368"/>
      <c r="DN10" s="368"/>
      <c r="DO10" s="368"/>
      <c r="DP10" s="622"/>
      <c r="DQ10" s="615">
        <v>9339</v>
      </c>
      <c r="DR10" s="368"/>
      <c r="DS10" s="368"/>
      <c r="DT10" s="368"/>
      <c r="DU10" s="368"/>
      <c r="DV10" s="368"/>
      <c r="DW10" s="368"/>
      <c r="DX10" s="368"/>
      <c r="DY10" s="368"/>
      <c r="DZ10" s="368"/>
      <c r="EA10" s="368"/>
      <c r="EB10" s="368"/>
      <c r="EC10" s="640"/>
    </row>
    <row r="11" spans="2:143" ht="11.25" customHeight="1" x14ac:dyDescent="0.2">
      <c r="B11" s="607" t="s">
        <v>101</v>
      </c>
      <c r="C11" s="415"/>
      <c r="D11" s="415"/>
      <c r="E11" s="415"/>
      <c r="F11" s="415"/>
      <c r="G11" s="415"/>
      <c r="H11" s="415"/>
      <c r="I11" s="415"/>
      <c r="J11" s="415"/>
      <c r="K11" s="415"/>
      <c r="L11" s="415"/>
      <c r="M11" s="415"/>
      <c r="N11" s="415"/>
      <c r="O11" s="415"/>
      <c r="P11" s="415"/>
      <c r="Q11" s="608"/>
      <c r="R11" s="609">
        <v>761270</v>
      </c>
      <c r="S11" s="368"/>
      <c r="T11" s="368"/>
      <c r="U11" s="368"/>
      <c r="V11" s="368"/>
      <c r="W11" s="368"/>
      <c r="X11" s="368"/>
      <c r="Y11" s="622"/>
      <c r="Z11" s="612">
        <v>3.1</v>
      </c>
      <c r="AA11" s="356"/>
      <c r="AB11" s="356"/>
      <c r="AC11" s="623"/>
      <c r="AD11" s="615">
        <v>761270</v>
      </c>
      <c r="AE11" s="368"/>
      <c r="AF11" s="368"/>
      <c r="AG11" s="368"/>
      <c r="AH11" s="368"/>
      <c r="AI11" s="368"/>
      <c r="AJ11" s="368"/>
      <c r="AK11" s="622"/>
      <c r="AL11" s="612">
        <v>5.3</v>
      </c>
      <c r="AM11" s="356"/>
      <c r="AN11" s="356"/>
      <c r="AO11" s="644"/>
      <c r="AP11" s="607" t="s">
        <v>343</v>
      </c>
      <c r="AQ11" s="415"/>
      <c r="AR11" s="415"/>
      <c r="AS11" s="415"/>
      <c r="AT11" s="415"/>
      <c r="AU11" s="415"/>
      <c r="AV11" s="415"/>
      <c r="AW11" s="415"/>
      <c r="AX11" s="415"/>
      <c r="AY11" s="415"/>
      <c r="AZ11" s="415"/>
      <c r="BA11" s="415"/>
      <c r="BB11" s="415"/>
      <c r="BC11" s="415"/>
      <c r="BD11" s="415"/>
      <c r="BE11" s="415"/>
      <c r="BF11" s="608"/>
      <c r="BG11" s="609">
        <v>128552</v>
      </c>
      <c r="BH11" s="368"/>
      <c r="BI11" s="368"/>
      <c r="BJ11" s="368"/>
      <c r="BK11" s="368"/>
      <c r="BL11" s="368"/>
      <c r="BM11" s="368"/>
      <c r="BN11" s="622"/>
      <c r="BO11" s="642">
        <v>3.1</v>
      </c>
      <c r="BP11" s="642"/>
      <c r="BQ11" s="642"/>
      <c r="BR11" s="642"/>
      <c r="BS11" s="643">
        <v>36902</v>
      </c>
      <c r="BT11" s="643"/>
      <c r="BU11" s="643"/>
      <c r="BV11" s="643"/>
      <c r="BW11" s="643"/>
      <c r="BX11" s="643"/>
      <c r="BY11" s="643"/>
      <c r="BZ11" s="643"/>
      <c r="CA11" s="643"/>
      <c r="CB11" s="663"/>
      <c r="CD11" s="607" t="s">
        <v>346</v>
      </c>
      <c r="CE11" s="415"/>
      <c r="CF11" s="415"/>
      <c r="CG11" s="415"/>
      <c r="CH11" s="415"/>
      <c r="CI11" s="415"/>
      <c r="CJ11" s="415"/>
      <c r="CK11" s="415"/>
      <c r="CL11" s="415"/>
      <c r="CM11" s="415"/>
      <c r="CN11" s="415"/>
      <c r="CO11" s="415"/>
      <c r="CP11" s="415"/>
      <c r="CQ11" s="608"/>
      <c r="CR11" s="609">
        <v>1404741</v>
      </c>
      <c r="CS11" s="368"/>
      <c r="CT11" s="368"/>
      <c r="CU11" s="368"/>
      <c r="CV11" s="368"/>
      <c r="CW11" s="368"/>
      <c r="CX11" s="368"/>
      <c r="CY11" s="622"/>
      <c r="CZ11" s="642">
        <v>5.9</v>
      </c>
      <c r="DA11" s="642"/>
      <c r="DB11" s="642"/>
      <c r="DC11" s="642"/>
      <c r="DD11" s="615">
        <v>172240</v>
      </c>
      <c r="DE11" s="368"/>
      <c r="DF11" s="368"/>
      <c r="DG11" s="368"/>
      <c r="DH11" s="368"/>
      <c r="DI11" s="368"/>
      <c r="DJ11" s="368"/>
      <c r="DK11" s="368"/>
      <c r="DL11" s="368"/>
      <c r="DM11" s="368"/>
      <c r="DN11" s="368"/>
      <c r="DO11" s="368"/>
      <c r="DP11" s="622"/>
      <c r="DQ11" s="615">
        <v>903943</v>
      </c>
      <c r="DR11" s="368"/>
      <c r="DS11" s="368"/>
      <c r="DT11" s="368"/>
      <c r="DU11" s="368"/>
      <c r="DV11" s="368"/>
      <c r="DW11" s="368"/>
      <c r="DX11" s="368"/>
      <c r="DY11" s="368"/>
      <c r="DZ11" s="368"/>
      <c r="EA11" s="368"/>
      <c r="EB11" s="368"/>
      <c r="EC11" s="640"/>
    </row>
    <row r="12" spans="2:143" ht="11.25" customHeight="1" x14ac:dyDescent="0.2">
      <c r="B12" s="607" t="s">
        <v>148</v>
      </c>
      <c r="C12" s="415"/>
      <c r="D12" s="415"/>
      <c r="E12" s="415"/>
      <c r="F12" s="415"/>
      <c r="G12" s="415"/>
      <c r="H12" s="415"/>
      <c r="I12" s="415"/>
      <c r="J12" s="415"/>
      <c r="K12" s="415"/>
      <c r="L12" s="415"/>
      <c r="M12" s="415"/>
      <c r="N12" s="415"/>
      <c r="O12" s="415"/>
      <c r="P12" s="415"/>
      <c r="Q12" s="608"/>
      <c r="R12" s="609">
        <v>31832</v>
      </c>
      <c r="S12" s="368"/>
      <c r="T12" s="368"/>
      <c r="U12" s="368"/>
      <c r="V12" s="368"/>
      <c r="W12" s="368"/>
      <c r="X12" s="368"/>
      <c r="Y12" s="622"/>
      <c r="Z12" s="642">
        <v>0.1</v>
      </c>
      <c r="AA12" s="642"/>
      <c r="AB12" s="642"/>
      <c r="AC12" s="642"/>
      <c r="AD12" s="643">
        <v>31832</v>
      </c>
      <c r="AE12" s="643"/>
      <c r="AF12" s="643"/>
      <c r="AG12" s="643"/>
      <c r="AH12" s="643"/>
      <c r="AI12" s="643"/>
      <c r="AJ12" s="643"/>
      <c r="AK12" s="643"/>
      <c r="AL12" s="612">
        <v>0.2</v>
      </c>
      <c r="AM12" s="356"/>
      <c r="AN12" s="356"/>
      <c r="AO12" s="644"/>
      <c r="AP12" s="607" t="s">
        <v>348</v>
      </c>
      <c r="AQ12" s="415"/>
      <c r="AR12" s="415"/>
      <c r="AS12" s="415"/>
      <c r="AT12" s="415"/>
      <c r="AU12" s="415"/>
      <c r="AV12" s="415"/>
      <c r="AW12" s="415"/>
      <c r="AX12" s="415"/>
      <c r="AY12" s="415"/>
      <c r="AZ12" s="415"/>
      <c r="BA12" s="415"/>
      <c r="BB12" s="415"/>
      <c r="BC12" s="415"/>
      <c r="BD12" s="415"/>
      <c r="BE12" s="415"/>
      <c r="BF12" s="608"/>
      <c r="BG12" s="609">
        <v>2375295</v>
      </c>
      <c r="BH12" s="368"/>
      <c r="BI12" s="368"/>
      <c r="BJ12" s="368"/>
      <c r="BK12" s="368"/>
      <c r="BL12" s="368"/>
      <c r="BM12" s="368"/>
      <c r="BN12" s="622"/>
      <c r="BO12" s="642">
        <v>56.5</v>
      </c>
      <c r="BP12" s="642"/>
      <c r="BQ12" s="642"/>
      <c r="BR12" s="642"/>
      <c r="BS12" s="643">
        <v>160266</v>
      </c>
      <c r="BT12" s="643"/>
      <c r="BU12" s="643"/>
      <c r="BV12" s="643"/>
      <c r="BW12" s="643"/>
      <c r="BX12" s="643"/>
      <c r="BY12" s="643"/>
      <c r="BZ12" s="643"/>
      <c r="CA12" s="643"/>
      <c r="CB12" s="663"/>
      <c r="CD12" s="607" t="s">
        <v>87</v>
      </c>
      <c r="CE12" s="415"/>
      <c r="CF12" s="415"/>
      <c r="CG12" s="415"/>
      <c r="CH12" s="415"/>
      <c r="CI12" s="415"/>
      <c r="CJ12" s="415"/>
      <c r="CK12" s="415"/>
      <c r="CL12" s="415"/>
      <c r="CM12" s="415"/>
      <c r="CN12" s="415"/>
      <c r="CO12" s="415"/>
      <c r="CP12" s="415"/>
      <c r="CQ12" s="608"/>
      <c r="CR12" s="609">
        <v>264797</v>
      </c>
      <c r="CS12" s="368"/>
      <c r="CT12" s="368"/>
      <c r="CU12" s="368"/>
      <c r="CV12" s="368"/>
      <c r="CW12" s="368"/>
      <c r="CX12" s="368"/>
      <c r="CY12" s="622"/>
      <c r="CZ12" s="642">
        <v>1.1000000000000001</v>
      </c>
      <c r="DA12" s="642"/>
      <c r="DB12" s="642"/>
      <c r="DC12" s="642"/>
      <c r="DD12" s="615">
        <v>23351</v>
      </c>
      <c r="DE12" s="368"/>
      <c r="DF12" s="368"/>
      <c r="DG12" s="368"/>
      <c r="DH12" s="368"/>
      <c r="DI12" s="368"/>
      <c r="DJ12" s="368"/>
      <c r="DK12" s="368"/>
      <c r="DL12" s="368"/>
      <c r="DM12" s="368"/>
      <c r="DN12" s="368"/>
      <c r="DO12" s="368"/>
      <c r="DP12" s="622"/>
      <c r="DQ12" s="615">
        <v>222896</v>
      </c>
      <c r="DR12" s="368"/>
      <c r="DS12" s="368"/>
      <c r="DT12" s="368"/>
      <c r="DU12" s="368"/>
      <c r="DV12" s="368"/>
      <c r="DW12" s="368"/>
      <c r="DX12" s="368"/>
      <c r="DY12" s="368"/>
      <c r="DZ12" s="368"/>
      <c r="EA12" s="368"/>
      <c r="EB12" s="368"/>
      <c r="EC12" s="640"/>
    </row>
    <row r="13" spans="2:143" ht="11.25" customHeight="1" x14ac:dyDescent="0.2">
      <c r="B13" s="607" t="s">
        <v>349</v>
      </c>
      <c r="C13" s="415"/>
      <c r="D13" s="415"/>
      <c r="E13" s="415"/>
      <c r="F13" s="415"/>
      <c r="G13" s="415"/>
      <c r="H13" s="415"/>
      <c r="I13" s="415"/>
      <c r="J13" s="415"/>
      <c r="K13" s="415"/>
      <c r="L13" s="415"/>
      <c r="M13" s="415"/>
      <c r="N13" s="415"/>
      <c r="O13" s="415"/>
      <c r="P13" s="415"/>
      <c r="Q13" s="608"/>
      <c r="R13" s="609" t="s">
        <v>200</v>
      </c>
      <c r="S13" s="368"/>
      <c r="T13" s="368"/>
      <c r="U13" s="368"/>
      <c r="V13" s="368"/>
      <c r="W13" s="368"/>
      <c r="X13" s="368"/>
      <c r="Y13" s="622"/>
      <c r="Z13" s="642" t="s">
        <v>200</v>
      </c>
      <c r="AA13" s="642"/>
      <c r="AB13" s="642"/>
      <c r="AC13" s="642"/>
      <c r="AD13" s="643" t="s">
        <v>200</v>
      </c>
      <c r="AE13" s="643"/>
      <c r="AF13" s="643"/>
      <c r="AG13" s="643"/>
      <c r="AH13" s="643"/>
      <c r="AI13" s="643"/>
      <c r="AJ13" s="643"/>
      <c r="AK13" s="643"/>
      <c r="AL13" s="612" t="s">
        <v>200</v>
      </c>
      <c r="AM13" s="356"/>
      <c r="AN13" s="356"/>
      <c r="AO13" s="644"/>
      <c r="AP13" s="607" t="s">
        <v>350</v>
      </c>
      <c r="AQ13" s="415"/>
      <c r="AR13" s="415"/>
      <c r="AS13" s="415"/>
      <c r="AT13" s="415"/>
      <c r="AU13" s="415"/>
      <c r="AV13" s="415"/>
      <c r="AW13" s="415"/>
      <c r="AX13" s="415"/>
      <c r="AY13" s="415"/>
      <c r="AZ13" s="415"/>
      <c r="BA13" s="415"/>
      <c r="BB13" s="415"/>
      <c r="BC13" s="415"/>
      <c r="BD13" s="415"/>
      <c r="BE13" s="415"/>
      <c r="BF13" s="608"/>
      <c r="BG13" s="609">
        <v>2362998</v>
      </c>
      <c r="BH13" s="368"/>
      <c r="BI13" s="368"/>
      <c r="BJ13" s="368"/>
      <c r="BK13" s="368"/>
      <c r="BL13" s="368"/>
      <c r="BM13" s="368"/>
      <c r="BN13" s="622"/>
      <c r="BO13" s="642">
        <v>56.2</v>
      </c>
      <c r="BP13" s="642"/>
      <c r="BQ13" s="642"/>
      <c r="BR13" s="642"/>
      <c r="BS13" s="643">
        <v>160266</v>
      </c>
      <c r="BT13" s="643"/>
      <c r="BU13" s="643"/>
      <c r="BV13" s="643"/>
      <c r="BW13" s="643"/>
      <c r="BX13" s="643"/>
      <c r="BY13" s="643"/>
      <c r="BZ13" s="643"/>
      <c r="CA13" s="643"/>
      <c r="CB13" s="663"/>
      <c r="CD13" s="607" t="s">
        <v>352</v>
      </c>
      <c r="CE13" s="415"/>
      <c r="CF13" s="415"/>
      <c r="CG13" s="415"/>
      <c r="CH13" s="415"/>
      <c r="CI13" s="415"/>
      <c r="CJ13" s="415"/>
      <c r="CK13" s="415"/>
      <c r="CL13" s="415"/>
      <c r="CM13" s="415"/>
      <c r="CN13" s="415"/>
      <c r="CO13" s="415"/>
      <c r="CP13" s="415"/>
      <c r="CQ13" s="608"/>
      <c r="CR13" s="609">
        <v>2030008</v>
      </c>
      <c r="CS13" s="368"/>
      <c r="CT13" s="368"/>
      <c r="CU13" s="368"/>
      <c r="CV13" s="368"/>
      <c r="CW13" s="368"/>
      <c r="CX13" s="368"/>
      <c r="CY13" s="622"/>
      <c r="CZ13" s="642">
        <v>8.6</v>
      </c>
      <c r="DA13" s="642"/>
      <c r="DB13" s="642"/>
      <c r="DC13" s="642"/>
      <c r="DD13" s="615">
        <v>620006</v>
      </c>
      <c r="DE13" s="368"/>
      <c r="DF13" s="368"/>
      <c r="DG13" s="368"/>
      <c r="DH13" s="368"/>
      <c r="DI13" s="368"/>
      <c r="DJ13" s="368"/>
      <c r="DK13" s="368"/>
      <c r="DL13" s="368"/>
      <c r="DM13" s="368"/>
      <c r="DN13" s="368"/>
      <c r="DO13" s="368"/>
      <c r="DP13" s="622"/>
      <c r="DQ13" s="615">
        <v>1551163</v>
      </c>
      <c r="DR13" s="368"/>
      <c r="DS13" s="368"/>
      <c r="DT13" s="368"/>
      <c r="DU13" s="368"/>
      <c r="DV13" s="368"/>
      <c r="DW13" s="368"/>
      <c r="DX13" s="368"/>
      <c r="DY13" s="368"/>
      <c r="DZ13" s="368"/>
      <c r="EA13" s="368"/>
      <c r="EB13" s="368"/>
      <c r="EC13" s="640"/>
    </row>
    <row r="14" spans="2:143" ht="11.25" customHeight="1" x14ac:dyDescent="0.2">
      <c r="B14" s="607" t="s">
        <v>353</v>
      </c>
      <c r="C14" s="415"/>
      <c r="D14" s="415"/>
      <c r="E14" s="415"/>
      <c r="F14" s="415"/>
      <c r="G14" s="415"/>
      <c r="H14" s="415"/>
      <c r="I14" s="415"/>
      <c r="J14" s="415"/>
      <c r="K14" s="415"/>
      <c r="L14" s="415"/>
      <c r="M14" s="415"/>
      <c r="N14" s="415"/>
      <c r="O14" s="415"/>
      <c r="P14" s="415"/>
      <c r="Q14" s="608"/>
      <c r="R14" s="609">
        <v>732</v>
      </c>
      <c r="S14" s="368"/>
      <c r="T14" s="368"/>
      <c r="U14" s="368"/>
      <c r="V14" s="368"/>
      <c r="W14" s="368"/>
      <c r="X14" s="368"/>
      <c r="Y14" s="622"/>
      <c r="Z14" s="642">
        <v>0</v>
      </c>
      <c r="AA14" s="642"/>
      <c r="AB14" s="642"/>
      <c r="AC14" s="642"/>
      <c r="AD14" s="643">
        <v>732</v>
      </c>
      <c r="AE14" s="643"/>
      <c r="AF14" s="643"/>
      <c r="AG14" s="643"/>
      <c r="AH14" s="643"/>
      <c r="AI14" s="643"/>
      <c r="AJ14" s="643"/>
      <c r="AK14" s="643"/>
      <c r="AL14" s="612">
        <v>0</v>
      </c>
      <c r="AM14" s="356"/>
      <c r="AN14" s="356"/>
      <c r="AO14" s="644"/>
      <c r="AP14" s="607" t="s">
        <v>217</v>
      </c>
      <c r="AQ14" s="415"/>
      <c r="AR14" s="415"/>
      <c r="AS14" s="415"/>
      <c r="AT14" s="415"/>
      <c r="AU14" s="415"/>
      <c r="AV14" s="415"/>
      <c r="AW14" s="415"/>
      <c r="AX14" s="415"/>
      <c r="AY14" s="415"/>
      <c r="AZ14" s="415"/>
      <c r="BA14" s="415"/>
      <c r="BB14" s="415"/>
      <c r="BC14" s="415"/>
      <c r="BD14" s="415"/>
      <c r="BE14" s="415"/>
      <c r="BF14" s="608"/>
      <c r="BG14" s="609">
        <v>125876</v>
      </c>
      <c r="BH14" s="368"/>
      <c r="BI14" s="368"/>
      <c r="BJ14" s="368"/>
      <c r="BK14" s="368"/>
      <c r="BL14" s="368"/>
      <c r="BM14" s="368"/>
      <c r="BN14" s="622"/>
      <c r="BO14" s="642">
        <v>3</v>
      </c>
      <c r="BP14" s="642"/>
      <c r="BQ14" s="642"/>
      <c r="BR14" s="642"/>
      <c r="BS14" s="643" t="s">
        <v>200</v>
      </c>
      <c r="BT14" s="643"/>
      <c r="BU14" s="643"/>
      <c r="BV14" s="643"/>
      <c r="BW14" s="643"/>
      <c r="BX14" s="643"/>
      <c r="BY14" s="643"/>
      <c r="BZ14" s="643"/>
      <c r="CA14" s="643"/>
      <c r="CB14" s="663"/>
      <c r="CD14" s="607" t="s">
        <v>66</v>
      </c>
      <c r="CE14" s="415"/>
      <c r="CF14" s="415"/>
      <c r="CG14" s="415"/>
      <c r="CH14" s="415"/>
      <c r="CI14" s="415"/>
      <c r="CJ14" s="415"/>
      <c r="CK14" s="415"/>
      <c r="CL14" s="415"/>
      <c r="CM14" s="415"/>
      <c r="CN14" s="415"/>
      <c r="CO14" s="415"/>
      <c r="CP14" s="415"/>
      <c r="CQ14" s="608"/>
      <c r="CR14" s="609">
        <v>956747</v>
      </c>
      <c r="CS14" s="368"/>
      <c r="CT14" s="368"/>
      <c r="CU14" s="368"/>
      <c r="CV14" s="368"/>
      <c r="CW14" s="368"/>
      <c r="CX14" s="368"/>
      <c r="CY14" s="622"/>
      <c r="CZ14" s="642">
        <v>4</v>
      </c>
      <c r="DA14" s="642"/>
      <c r="DB14" s="642"/>
      <c r="DC14" s="642"/>
      <c r="DD14" s="615">
        <v>74220</v>
      </c>
      <c r="DE14" s="368"/>
      <c r="DF14" s="368"/>
      <c r="DG14" s="368"/>
      <c r="DH14" s="368"/>
      <c r="DI14" s="368"/>
      <c r="DJ14" s="368"/>
      <c r="DK14" s="368"/>
      <c r="DL14" s="368"/>
      <c r="DM14" s="368"/>
      <c r="DN14" s="368"/>
      <c r="DO14" s="368"/>
      <c r="DP14" s="622"/>
      <c r="DQ14" s="615">
        <v>840772</v>
      </c>
      <c r="DR14" s="368"/>
      <c r="DS14" s="368"/>
      <c r="DT14" s="368"/>
      <c r="DU14" s="368"/>
      <c r="DV14" s="368"/>
      <c r="DW14" s="368"/>
      <c r="DX14" s="368"/>
      <c r="DY14" s="368"/>
      <c r="DZ14" s="368"/>
      <c r="EA14" s="368"/>
      <c r="EB14" s="368"/>
      <c r="EC14" s="640"/>
    </row>
    <row r="15" spans="2:143" ht="11.25" customHeight="1" x14ac:dyDescent="0.2">
      <c r="B15" s="607" t="s">
        <v>323</v>
      </c>
      <c r="C15" s="415"/>
      <c r="D15" s="415"/>
      <c r="E15" s="415"/>
      <c r="F15" s="415"/>
      <c r="G15" s="415"/>
      <c r="H15" s="415"/>
      <c r="I15" s="415"/>
      <c r="J15" s="415"/>
      <c r="K15" s="415"/>
      <c r="L15" s="415"/>
      <c r="M15" s="415"/>
      <c r="N15" s="415"/>
      <c r="O15" s="415"/>
      <c r="P15" s="415"/>
      <c r="Q15" s="608"/>
      <c r="R15" s="609" t="s">
        <v>200</v>
      </c>
      <c r="S15" s="368"/>
      <c r="T15" s="368"/>
      <c r="U15" s="368"/>
      <c r="V15" s="368"/>
      <c r="W15" s="368"/>
      <c r="X15" s="368"/>
      <c r="Y15" s="622"/>
      <c r="Z15" s="642" t="s">
        <v>200</v>
      </c>
      <c r="AA15" s="642"/>
      <c r="AB15" s="642"/>
      <c r="AC15" s="642"/>
      <c r="AD15" s="643" t="s">
        <v>200</v>
      </c>
      <c r="AE15" s="643"/>
      <c r="AF15" s="643"/>
      <c r="AG15" s="643"/>
      <c r="AH15" s="643"/>
      <c r="AI15" s="643"/>
      <c r="AJ15" s="643"/>
      <c r="AK15" s="643"/>
      <c r="AL15" s="612" t="s">
        <v>200</v>
      </c>
      <c r="AM15" s="356"/>
      <c r="AN15" s="356"/>
      <c r="AO15" s="644"/>
      <c r="AP15" s="607" t="s">
        <v>355</v>
      </c>
      <c r="AQ15" s="415"/>
      <c r="AR15" s="415"/>
      <c r="AS15" s="415"/>
      <c r="AT15" s="415"/>
      <c r="AU15" s="415"/>
      <c r="AV15" s="415"/>
      <c r="AW15" s="415"/>
      <c r="AX15" s="415"/>
      <c r="AY15" s="415"/>
      <c r="AZ15" s="415"/>
      <c r="BA15" s="415"/>
      <c r="BB15" s="415"/>
      <c r="BC15" s="415"/>
      <c r="BD15" s="415"/>
      <c r="BE15" s="415"/>
      <c r="BF15" s="608"/>
      <c r="BG15" s="609">
        <v>173522</v>
      </c>
      <c r="BH15" s="368"/>
      <c r="BI15" s="368"/>
      <c r="BJ15" s="368"/>
      <c r="BK15" s="368"/>
      <c r="BL15" s="368"/>
      <c r="BM15" s="368"/>
      <c r="BN15" s="622"/>
      <c r="BO15" s="642">
        <v>4.0999999999999996</v>
      </c>
      <c r="BP15" s="642"/>
      <c r="BQ15" s="642"/>
      <c r="BR15" s="642"/>
      <c r="BS15" s="643" t="s">
        <v>200</v>
      </c>
      <c r="BT15" s="643"/>
      <c r="BU15" s="643"/>
      <c r="BV15" s="643"/>
      <c r="BW15" s="643"/>
      <c r="BX15" s="643"/>
      <c r="BY15" s="643"/>
      <c r="BZ15" s="643"/>
      <c r="CA15" s="643"/>
      <c r="CB15" s="663"/>
      <c r="CD15" s="607" t="s">
        <v>357</v>
      </c>
      <c r="CE15" s="415"/>
      <c r="CF15" s="415"/>
      <c r="CG15" s="415"/>
      <c r="CH15" s="415"/>
      <c r="CI15" s="415"/>
      <c r="CJ15" s="415"/>
      <c r="CK15" s="415"/>
      <c r="CL15" s="415"/>
      <c r="CM15" s="415"/>
      <c r="CN15" s="415"/>
      <c r="CO15" s="415"/>
      <c r="CP15" s="415"/>
      <c r="CQ15" s="608"/>
      <c r="CR15" s="609">
        <v>1673217</v>
      </c>
      <c r="CS15" s="368"/>
      <c r="CT15" s="368"/>
      <c r="CU15" s="368"/>
      <c r="CV15" s="368"/>
      <c r="CW15" s="368"/>
      <c r="CX15" s="368"/>
      <c r="CY15" s="622"/>
      <c r="CZ15" s="642">
        <v>7.1</v>
      </c>
      <c r="DA15" s="642"/>
      <c r="DB15" s="642"/>
      <c r="DC15" s="642"/>
      <c r="DD15" s="615">
        <v>65512</v>
      </c>
      <c r="DE15" s="368"/>
      <c r="DF15" s="368"/>
      <c r="DG15" s="368"/>
      <c r="DH15" s="368"/>
      <c r="DI15" s="368"/>
      <c r="DJ15" s="368"/>
      <c r="DK15" s="368"/>
      <c r="DL15" s="368"/>
      <c r="DM15" s="368"/>
      <c r="DN15" s="368"/>
      <c r="DO15" s="368"/>
      <c r="DP15" s="622"/>
      <c r="DQ15" s="615">
        <v>1263525</v>
      </c>
      <c r="DR15" s="368"/>
      <c r="DS15" s="368"/>
      <c r="DT15" s="368"/>
      <c r="DU15" s="368"/>
      <c r="DV15" s="368"/>
      <c r="DW15" s="368"/>
      <c r="DX15" s="368"/>
      <c r="DY15" s="368"/>
      <c r="DZ15" s="368"/>
      <c r="EA15" s="368"/>
      <c r="EB15" s="368"/>
      <c r="EC15" s="640"/>
    </row>
    <row r="16" spans="2:143" ht="11.25" customHeight="1" x14ac:dyDescent="0.2">
      <c r="B16" s="607" t="s">
        <v>358</v>
      </c>
      <c r="C16" s="415"/>
      <c r="D16" s="415"/>
      <c r="E16" s="415"/>
      <c r="F16" s="415"/>
      <c r="G16" s="415"/>
      <c r="H16" s="415"/>
      <c r="I16" s="415"/>
      <c r="J16" s="415"/>
      <c r="K16" s="415"/>
      <c r="L16" s="415"/>
      <c r="M16" s="415"/>
      <c r="N16" s="415"/>
      <c r="O16" s="415"/>
      <c r="P16" s="415"/>
      <c r="Q16" s="608"/>
      <c r="R16" s="609">
        <v>34910</v>
      </c>
      <c r="S16" s="368"/>
      <c r="T16" s="368"/>
      <c r="U16" s="368"/>
      <c r="V16" s="368"/>
      <c r="W16" s="368"/>
      <c r="X16" s="368"/>
      <c r="Y16" s="622"/>
      <c r="Z16" s="642">
        <v>0.1</v>
      </c>
      <c r="AA16" s="642"/>
      <c r="AB16" s="642"/>
      <c r="AC16" s="642"/>
      <c r="AD16" s="643">
        <v>34910</v>
      </c>
      <c r="AE16" s="643"/>
      <c r="AF16" s="643"/>
      <c r="AG16" s="643"/>
      <c r="AH16" s="643"/>
      <c r="AI16" s="643"/>
      <c r="AJ16" s="643"/>
      <c r="AK16" s="643"/>
      <c r="AL16" s="612">
        <v>0.2</v>
      </c>
      <c r="AM16" s="356"/>
      <c r="AN16" s="356"/>
      <c r="AO16" s="644"/>
      <c r="AP16" s="607" t="s">
        <v>359</v>
      </c>
      <c r="AQ16" s="415"/>
      <c r="AR16" s="415"/>
      <c r="AS16" s="415"/>
      <c r="AT16" s="415"/>
      <c r="AU16" s="415"/>
      <c r="AV16" s="415"/>
      <c r="AW16" s="415"/>
      <c r="AX16" s="415"/>
      <c r="AY16" s="415"/>
      <c r="AZ16" s="415"/>
      <c r="BA16" s="415"/>
      <c r="BB16" s="415"/>
      <c r="BC16" s="415"/>
      <c r="BD16" s="415"/>
      <c r="BE16" s="415"/>
      <c r="BF16" s="608"/>
      <c r="BG16" s="609" t="s">
        <v>200</v>
      </c>
      <c r="BH16" s="368"/>
      <c r="BI16" s="368"/>
      <c r="BJ16" s="368"/>
      <c r="BK16" s="368"/>
      <c r="BL16" s="368"/>
      <c r="BM16" s="368"/>
      <c r="BN16" s="622"/>
      <c r="BO16" s="642" t="s">
        <v>200</v>
      </c>
      <c r="BP16" s="642"/>
      <c r="BQ16" s="642"/>
      <c r="BR16" s="642"/>
      <c r="BS16" s="643" t="s">
        <v>200</v>
      </c>
      <c r="BT16" s="643"/>
      <c r="BU16" s="643"/>
      <c r="BV16" s="643"/>
      <c r="BW16" s="643"/>
      <c r="BX16" s="643"/>
      <c r="BY16" s="643"/>
      <c r="BZ16" s="643"/>
      <c r="CA16" s="643"/>
      <c r="CB16" s="663"/>
      <c r="CD16" s="607" t="s">
        <v>360</v>
      </c>
      <c r="CE16" s="415"/>
      <c r="CF16" s="415"/>
      <c r="CG16" s="415"/>
      <c r="CH16" s="415"/>
      <c r="CI16" s="415"/>
      <c r="CJ16" s="415"/>
      <c r="CK16" s="415"/>
      <c r="CL16" s="415"/>
      <c r="CM16" s="415"/>
      <c r="CN16" s="415"/>
      <c r="CO16" s="415"/>
      <c r="CP16" s="415"/>
      <c r="CQ16" s="608"/>
      <c r="CR16" s="609">
        <v>17267</v>
      </c>
      <c r="CS16" s="368"/>
      <c r="CT16" s="368"/>
      <c r="CU16" s="368"/>
      <c r="CV16" s="368"/>
      <c r="CW16" s="368"/>
      <c r="CX16" s="368"/>
      <c r="CY16" s="622"/>
      <c r="CZ16" s="642">
        <v>0.1</v>
      </c>
      <c r="DA16" s="642"/>
      <c r="DB16" s="642"/>
      <c r="DC16" s="642"/>
      <c r="DD16" s="615" t="s">
        <v>200</v>
      </c>
      <c r="DE16" s="368"/>
      <c r="DF16" s="368"/>
      <c r="DG16" s="368"/>
      <c r="DH16" s="368"/>
      <c r="DI16" s="368"/>
      <c r="DJ16" s="368"/>
      <c r="DK16" s="368"/>
      <c r="DL16" s="368"/>
      <c r="DM16" s="368"/>
      <c r="DN16" s="368"/>
      <c r="DO16" s="368"/>
      <c r="DP16" s="622"/>
      <c r="DQ16" s="615">
        <v>5967</v>
      </c>
      <c r="DR16" s="368"/>
      <c r="DS16" s="368"/>
      <c r="DT16" s="368"/>
      <c r="DU16" s="368"/>
      <c r="DV16" s="368"/>
      <c r="DW16" s="368"/>
      <c r="DX16" s="368"/>
      <c r="DY16" s="368"/>
      <c r="DZ16" s="368"/>
      <c r="EA16" s="368"/>
      <c r="EB16" s="368"/>
      <c r="EC16" s="640"/>
    </row>
    <row r="17" spans="2:133" ht="11.25" customHeight="1" x14ac:dyDescent="0.2">
      <c r="B17" s="607" t="s">
        <v>361</v>
      </c>
      <c r="C17" s="415"/>
      <c r="D17" s="415"/>
      <c r="E17" s="415"/>
      <c r="F17" s="415"/>
      <c r="G17" s="415"/>
      <c r="H17" s="415"/>
      <c r="I17" s="415"/>
      <c r="J17" s="415"/>
      <c r="K17" s="415"/>
      <c r="L17" s="415"/>
      <c r="M17" s="415"/>
      <c r="N17" s="415"/>
      <c r="O17" s="415"/>
      <c r="P17" s="415"/>
      <c r="Q17" s="608"/>
      <c r="R17" s="609">
        <v>66530</v>
      </c>
      <c r="S17" s="368"/>
      <c r="T17" s="368"/>
      <c r="U17" s="368"/>
      <c r="V17" s="368"/>
      <c r="W17" s="368"/>
      <c r="X17" s="368"/>
      <c r="Y17" s="622"/>
      <c r="Z17" s="642">
        <v>0.3</v>
      </c>
      <c r="AA17" s="642"/>
      <c r="AB17" s="642"/>
      <c r="AC17" s="642"/>
      <c r="AD17" s="643">
        <v>66530</v>
      </c>
      <c r="AE17" s="643"/>
      <c r="AF17" s="643"/>
      <c r="AG17" s="643"/>
      <c r="AH17" s="643"/>
      <c r="AI17" s="643"/>
      <c r="AJ17" s="643"/>
      <c r="AK17" s="643"/>
      <c r="AL17" s="612">
        <v>0.5</v>
      </c>
      <c r="AM17" s="356"/>
      <c r="AN17" s="356"/>
      <c r="AO17" s="644"/>
      <c r="AP17" s="607" t="s">
        <v>362</v>
      </c>
      <c r="AQ17" s="415"/>
      <c r="AR17" s="415"/>
      <c r="AS17" s="415"/>
      <c r="AT17" s="415"/>
      <c r="AU17" s="415"/>
      <c r="AV17" s="415"/>
      <c r="AW17" s="415"/>
      <c r="AX17" s="415"/>
      <c r="AY17" s="415"/>
      <c r="AZ17" s="415"/>
      <c r="BA17" s="415"/>
      <c r="BB17" s="415"/>
      <c r="BC17" s="415"/>
      <c r="BD17" s="415"/>
      <c r="BE17" s="415"/>
      <c r="BF17" s="608"/>
      <c r="BG17" s="609" t="s">
        <v>200</v>
      </c>
      <c r="BH17" s="368"/>
      <c r="BI17" s="368"/>
      <c r="BJ17" s="368"/>
      <c r="BK17" s="368"/>
      <c r="BL17" s="368"/>
      <c r="BM17" s="368"/>
      <c r="BN17" s="622"/>
      <c r="BO17" s="642" t="s">
        <v>200</v>
      </c>
      <c r="BP17" s="642"/>
      <c r="BQ17" s="642"/>
      <c r="BR17" s="642"/>
      <c r="BS17" s="643" t="s">
        <v>200</v>
      </c>
      <c r="BT17" s="643"/>
      <c r="BU17" s="643"/>
      <c r="BV17" s="643"/>
      <c r="BW17" s="643"/>
      <c r="BX17" s="643"/>
      <c r="BY17" s="643"/>
      <c r="BZ17" s="643"/>
      <c r="CA17" s="643"/>
      <c r="CB17" s="663"/>
      <c r="CD17" s="607" t="s">
        <v>364</v>
      </c>
      <c r="CE17" s="415"/>
      <c r="CF17" s="415"/>
      <c r="CG17" s="415"/>
      <c r="CH17" s="415"/>
      <c r="CI17" s="415"/>
      <c r="CJ17" s="415"/>
      <c r="CK17" s="415"/>
      <c r="CL17" s="415"/>
      <c r="CM17" s="415"/>
      <c r="CN17" s="415"/>
      <c r="CO17" s="415"/>
      <c r="CP17" s="415"/>
      <c r="CQ17" s="608"/>
      <c r="CR17" s="609">
        <v>3457901</v>
      </c>
      <c r="CS17" s="368"/>
      <c r="CT17" s="368"/>
      <c r="CU17" s="368"/>
      <c r="CV17" s="368"/>
      <c r="CW17" s="368"/>
      <c r="CX17" s="368"/>
      <c r="CY17" s="622"/>
      <c r="CZ17" s="642">
        <v>14.6</v>
      </c>
      <c r="DA17" s="642"/>
      <c r="DB17" s="642"/>
      <c r="DC17" s="642"/>
      <c r="DD17" s="615" t="s">
        <v>200</v>
      </c>
      <c r="DE17" s="368"/>
      <c r="DF17" s="368"/>
      <c r="DG17" s="368"/>
      <c r="DH17" s="368"/>
      <c r="DI17" s="368"/>
      <c r="DJ17" s="368"/>
      <c r="DK17" s="368"/>
      <c r="DL17" s="368"/>
      <c r="DM17" s="368"/>
      <c r="DN17" s="368"/>
      <c r="DO17" s="368"/>
      <c r="DP17" s="622"/>
      <c r="DQ17" s="615">
        <v>3429414</v>
      </c>
      <c r="DR17" s="368"/>
      <c r="DS17" s="368"/>
      <c r="DT17" s="368"/>
      <c r="DU17" s="368"/>
      <c r="DV17" s="368"/>
      <c r="DW17" s="368"/>
      <c r="DX17" s="368"/>
      <c r="DY17" s="368"/>
      <c r="DZ17" s="368"/>
      <c r="EA17" s="368"/>
      <c r="EB17" s="368"/>
      <c r="EC17" s="640"/>
    </row>
    <row r="18" spans="2:133" ht="11.25" customHeight="1" x14ac:dyDescent="0.2">
      <c r="B18" s="607" t="s">
        <v>366</v>
      </c>
      <c r="C18" s="415"/>
      <c r="D18" s="415"/>
      <c r="E18" s="415"/>
      <c r="F18" s="415"/>
      <c r="G18" s="415"/>
      <c r="H18" s="415"/>
      <c r="I18" s="415"/>
      <c r="J18" s="415"/>
      <c r="K18" s="415"/>
      <c r="L18" s="415"/>
      <c r="M18" s="415"/>
      <c r="N18" s="415"/>
      <c r="O18" s="415"/>
      <c r="P18" s="415"/>
      <c r="Q18" s="608"/>
      <c r="R18" s="609">
        <v>25788</v>
      </c>
      <c r="S18" s="368"/>
      <c r="T18" s="368"/>
      <c r="U18" s="368"/>
      <c r="V18" s="368"/>
      <c r="W18" s="368"/>
      <c r="X18" s="368"/>
      <c r="Y18" s="622"/>
      <c r="Z18" s="642">
        <v>0.1</v>
      </c>
      <c r="AA18" s="642"/>
      <c r="AB18" s="642"/>
      <c r="AC18" s="642"/>
      <c r="AD18" s="643">
        <v>25788</v>
      </c>
      <c r="AE18" s="643"/>
      <c r="AF18" s="643"/>
      <c r="AG18" s="643"/>
      <c r="AH18" s="643"/>
      <c r="AI18" s="643"/>
      <c r="AJ18" s="643"/>
      <c r="AK18" s="643"/>
      <c r="AL18" s="612">
        <v>0.2</v>
      </c>
      <c r="AM18" s="356"/>
      <c r="AN18" s="356"/>
      <c r="AO18" s="644"/>
      <c r="AP18" s="607" t="s">
        <v>97</v>
      </c>
      <c r="AQ18" s="415"/>
      <c r="AR18" s="415"/>
      <c r="AS18" s="415"/>
      <c r="AT18" s="415"/>
      <c r="AU18" s="415"/>
      <c r="AV18" s="415"/>
      <c r="AW18" s="415"/>
      <c r="AX18" s="415"/>
      <c r="AY18" s="415"/>
      <c r="AZ18" s="415"/>
      <c r="BA18" s="415"/>
      <c r="BB18" s="415"/>
      <c r="BC18" s="415"/>
      <c r="BD18" s="415"/>
      <c r="BE18" s="415"/>
      <c r="BF18" s="608"/>
      <c r="BG18" s="609" t="s">
        <v>200</v>
      </c>
      <c r="BH18" s="368"/>
      <c r="BI18" s="368"/>
      <c r="BJ18" s="368"/>
      <c r="BK18" s="368"/>
      <c r="BL18" s="368"/>
      <c r="BM18" s="368"/>
      <c r="BN18" s="622"/>
      <c r="BO18" s="642" t="s">
        <v>200</v>
      </c>
      <c r="BP18" s="642"/>
      <c r="BQ18" s="642"/>
      <c r="BR18" s="642"/>
      <c r="BS18" s="643" t="s">
        <v>200</v>
      </c>
      <c r="BT18" s="643"/>
      <c r="BU18" s="643"/>
      <c r="BV18" s="643"/>
      <c r="BW18" s="643"/>
      <c r="BX18" s="643"/>
      <c r="BY18" s="643"/>
      <c r="BZ18" s="643"/>
      <c r="CA18" s="643"/>
      <c r="CB18" s="663"/>
      <c r="CD18" s="607" t="s">
        <v>367</v>
      </c>
      <c r="CE18" s="415"/>
      <c r="CF18" s="415"/>
      <c r="CG18" s="415"/>
      <c r="CH18" s="415"/>
      <c r="CI18" s="415"/>
      <c r="CJ18" s="415"/>
      <c r="CK18" s="415"/>
      <c r="CL18" s="415"/>
      <c r="CM18" s="415"/>
      <c r="CN18" s="415"/>
      <c r="CO18" s="415"/>
      <c r="CP18" s="415"/>
      <c r="CQ18" s="608"/>
      <c r="CR18" s="609" t="s">
        <v>200</v>
      </c>
      <c r="CS18" s="368"/>
      <c r="CT18" s="368"/>
      <c r="CU18" s="368"/>
      <c r="CV18" s="368"/>
      <c r="CW18" s="368"/>
      <c r="CX18" s="368"/>
      <c r="CY18" s="622"/>
      <c r="CZ18" s="642" t="s">
        <v>200</v>
      </c>
      <c r="DA18" s="642"/>
      <c r="DB18" s="642"/>
      <c r="DC18" s="642"/>
      <c r="DD18" s="615" t="s">
        <v>200</v>
      </c>
      <c r="DE18" s="368"/>
      <c r="DF18" s="368"/>
      <c r="DG18" s="368"/>
      <c r="DH18" s="368"/>
      <c r="DI18" s="368"/>
      <c r="DJ18" s="368"/>
      <c r="DK18" s="368"/>
      <c r="DL18" s="368"/>
      <c r="DM18" s="368"/>
      <c r="DN18" s="368"/>
      <c r="DO18" s="368"/>
      <c r="DP18" s="622"/>
      <c r="DQ18" s="615" t="s">
        <v>200</v>
      </c>
      <c r="DR18" s="368"/>
      <c r="DS18" s="368"/>
      <c r="DT18" s="368"/>
      <c r="DU18" s="368"/>
      <c r="DV18" s="368"/>
      <c r="DW18" s="368"/>
      <c r="DX18" s="368"/>
      <c r="DY18" s="368"/>
      <c r="DZ18" s="368"/>
      <c r="EA18" s="368"/>
      <c r="EB18" s="368"/>
      <c r="EC18" s="640"/>
    </row>
    <row r="19" spans="2:133" ht="11.25" customHeight="1" x14ac:dyDescent="0.2">
      <c r="B19" s="607" t="s">
        <v>368</v>
      </c>
      <c r="C19" s="415"/>
      <c r="D19" s="415"/>
      <c r="E19" s="415"/>
      <c r="F19" s="415"/>
      <c r="G19" s="415"/>
      <c r="H19" s="415"/>
      <c r="I19" s="415"/>
      <c r="J19" s="415"/>
      <c r="K19" s="415"/>
      <c r="L19" s="415"/>
      <c r="M19" s="415"/>
      <c r="N19" s="415"/>
      <c r="O19" s="415"/>
      <c r="P19" s="415"/>
      <c r="Q19" s="608"/>
      <c r="R19" s="609">
        <v>23748</v>
      </c>
      <c r="S19" s="368"/>
      <c r="T19" s="368"/>
      <c r="U19" s="368"/>
      <c r="V19" s="368"/>
      <c r="W19" s="368"/>
      <c r="X19" s="368"/>
      <c r="Y19" s="622"/>
      <c r="Z19" s="642">
        <v>0.1</v>
      </c>
      <c r="AA19" s="642"/>
      <c r="AB19" s="642"/>
      <c r="AC19" s="642"/>
      <c r="AD19" s="643">
        <v>23748</v>
      </c>
      <c r="AE19" s="643"/>
      <c r="AF19" s="643"/>
      <c r="AG19" s="643"/>
      <c r="AH19" s="643"/>
      <c r="AI19" s="643"/>
      <c r="AJ19" s="643"/>
      <c r="AK19" s="643"/>
      <c r="AL19" s="612">
        <v>0.2</v>
      </c>
      <c r="AM19" s="356"/>
      <c r="AN19" s="356"/>
      <c r="AO19" s="644"/>
      <c r="AP19" s="607" t="s">
        <v>256</v>
      </c>
      <c r="AQ19" s="415"/>
      <c r="AR19" s="415"/>
      <c r="AS19" s="415"/>
      <c r="AT19" s="415"/>
      <c r="AU19" s="415"/>
      <c r="AV19" s="415"/>
      <c r="AW19" s="415"/>
      <c r="AX19" s="415"/>
      <c r="AY19" s="415"/>
      <c r="AZ19" s="415"/>
      <c r="BA19" s="415"/>
      <c r="BB19" s="415"/>
      <c r="BC19" s="415"/>
      <c r="BD19" s="415"/>
      <c r="BE19" s="415"/>
      <c r="BF19" s="608"/>
      <c r="BG19" s="609">
        <v>104822</v>
      </c>
      <c r="BH19" s="368"/>
      <c r="BI19" s="368"/>
      <c r="BJ19" s="368"/>
      <c r="BK19" s="368"/>
      <c r="BL19" s="368"/>
      <c r="BM19" s="368"/>
      <c r="BN19" s="622"/>
      <c r="BO19" s="642">
        <v>2.5</v>
      </c>
      <c r="BP19" s="642"/>
      <c r="BQ19" s="642"/>
      <c r="BR19" s="642"/>
      <c r="BS19" s="643" t="s">
        <v>200</v>
      </c>
      <c r="BT19" s="643"/>
      <c r="BU19" s="643"/>
      <c r="BV19" s="643"/>
      <c r="BW19" s="643"/>
      <c r="BX19" s="643"/>
      <c r="BY19" s="643"/>
      <c r="BZ19" s="643"/>
      <c r="CA19" s="643"/>
      <c r="CB19" s="663"/>
      <c r="CD19" s="607" t="s">
        <v>369</v>
      </c>
      <c r="CE19" s="415"/>
      <c r="CF19" s="415"/>
      <c r="CG19" s="415"/>
      <c r="CH19" s="415"/>
      <c r="CI19" s="415"/>
      <c r="CJ19" s="415"/>
      <c r="CK19" s="415"/>
      <c r="CL19" s="415"/>
      <c r="CM19" s="415"/>
      <c r="CN19" s="415"/>
      <c r="CO19" s="415"/>
      <c r="CP19" s="415"/>
      <c r="CQ19" s="608"/>
      <c r="CR19" s="609" t="s">
        <v>200</v>
      </c>
      <c r="CS19" s="368"/>
      <c r="CT19" s="368"/>
      <c r="CU19" s="368"/>
      <c r="CV19" s="368"/>
      <c r="CW19" s="368"/>
      <c r="CX19" s="368"/>
      <c r="CY19" s="622"/>
      <c r="CZ19" s="642" t="s">
        <v>200</v>
      </c>
      <c r="DA19" s="642"/>
      <c r="DB19" s="642"/>
      <c r="DC19" s="642"/>
      <c r="DD19" s="615" t="s">
        <v>200</v>
      </c>
      <c r="DE19" s="368"/>
      <c r="DF19" s="368"/>
      <c r="DG19" s="368"/>
      <c r="DH19" s="368"/>
      <c r="DI19" s="368"/>
      <c r="DJ19" s="368"/>
      <c r="DK19" s="368"/>
      <c r="DL19" s="368"/>
      <c r="DM19" s="368"/>
      <c r="DN19" s="368"/>
      <c r="DO19" s="368"/>
      <c r="DP19" s="622"/>
      <c r="DQ19" s="615" t="s">
        <v>200</v>
      </c>
      <c r="DR19" s="368"/>
      <c r="DS19" s="368"/>
      <c r="DT19" s="368"/>
      <c r="DU19" s="368"/>
      <c r="DV19" s="368"/>
      <c r="DW19" s="368"/>
      <c r="DX19" s="368"/>
      <c r="DY19" s="368"/>
      <c r="DZ19" s="368"/>
      <c r="EA19" s="368"/>
      <c r="EB19" s="368"/>
      <c r="EC19" s="640"/>
    </row>
    <row r="20" spans="2:133" ht="11.25" customHeight="1" x14ac:dyDescent="0.2">
      <c r="B20" s="656" t="s">
        <v>370</v>
      </c>
      <c r="C20" s="657"/>
      <c r="D20" s="657"/>
      <c r="E20" s="657"/>
      <c r="F20" s="657"/>
      <c r="G20" s="657"/>
      <c r="H20" s="657"/>
      <c r="I20" s="657"/>
      <c r="J20" s="657"/>
      <c r="K20" s="657"/>
      <c r="L20" s="657"/>
      <c r="M20" s="657"/>
      <c r="N20" s="657"/>
      <c r="O20" s="657"/>
      <c r="P20" s="657"/>
      <c r="Q20" s="658"/>
      <c r="R20" s="609">
        <v>2040</v>
      </c>
      <c r="S20" s="368"/>
      <c r="T20" s="368"/>
      <c r="U20" s="368"/>
      <c r="V20" s="368"/>
      <c r="W20" s="368"/>
      <c r="X20" s="368"/>
      <c r="Y20" s="622"/>
      <c r="Z20" s="642">
        <v>0</v>
      </c>
      <c r="AA20" s="642"/>
      <c r="AB20" s="642"/>
      <c r="AC20" s="642"/>
      <c r="AD20" s="643">
        <v>2040</v>
      </c>
      <c r="AE20" s="643"/>
      <c r="AF20" s="643"/>
      <c r="AG20" s="643"/>
      <c r="AH20" s="643"/>
      <c r="AI20" s="643"/>
      <c r="AJ20" s="643"/>
      <c r="AK20" s="643"/>
      <c r="AL20" s="612">
        <v>0</v>
      </c>
      <c r="AM20" s="356"/>
      <c r="AN20" s="356"/>
      <c r="AO20" s="644"/>
      <c r="AP20" s="607" t="s">
        <v>371</v>
      </c>
      <c r="AQ20" s="415"/>
      <c r="AR20" s="415"/>
      <c r="AS20" s="415"/>
      <c r="AT20" s="415"/>
      <c r="AU20" s="415"/>
      <c r="AV20" s="415"/>
      <c r="AW20" s="415"/>
      <c r="AX20" s="415"/>
      <c r="AY20" s="415"/>
      <c r="AZ20" s="415"/>
      <c r="BA20" s="415"/>
      <c r="BB20" s="415"/>
      <c r="BC20" s="415"/>
      <c r="BD20" s="415"/>
      <c r="BE20" s="415"/>
      <c r="BF20" s="608"/>
      <c r="BG20" s="609">
        <v>104822</v>
      </c>
      <c r="BH20" s="368"/>
      <c r="BI20" s="368"/>
      <c r="BJ20" s="368"/>
      <c r="BK20" s="368"/>
      <c r="BL20" s="368"/>
      <c r="BM20" s="368"/>
      <c r="BN20" s="622"/>
      <c r="BO20" s="642">
        <v>2.5</v>
      </c>
      <c r="BP20" s="642"/>
      <c r="BQ20" s="642"/>
      <c r="BR20" s="642"/>
      <c r="BS20" s="643" t="s">
        <v>200</v>
      </c>
      <c r="BT20" s="643"/>
      <c r="BU20" s="643"/>
      <c r="BV20" s="643"/>
      <c r="BW20" s="643"/>
      <c r="BX20" s="643"/>
      <c r="BY20" s="643"/>
      <c r="BZ20" s="643"/>
      <c r="CA20" s="643"/>
      <c r="CB20" s="663"/>
      <c r="CD20" s="607" t="s">
        <v>194</v>
      </c>
      <c r="CE20" s="415"/>
      <c r="CF20" s="415"/>
      <c r="CG20" s="415"/>
      <c r="CH20" s="415"/>
      <c r="CI20" s="415"/>
      <c r="CJ20" s="415"/>
      <c r="CK20" s="415"/>
      <c r="CL20" s="415"/>
      <c r="CM20" s="415"/>
      <c r="CN20" s="415"/>
      <c r="CO20" s="415"/>
      <c r="CP20" s="415"/>
      <c r="CQ20" s="608"/>
      <c r="CR20" s="609">
        <v>23660337</v>
      </c>
      <c r="CS20" s="368"/>
      <c r="CT20" s="368"/>
      <c r="CU20" s="368"/>
      <c r="CV20" s="368"/>
      <c r="CW20" s="368"/>
      <c r="CX20" s="368"/>
      <c r="CY20" s="622"/>
      <c r="CZ20" s="642">
        <v>100</v>
      </c>
      <c r="DA20" s="642"/>
      <c r="DB20" s="642"/>
      <c r="DC20" s="642"/>
      <c r="DD20" s="615">
        <v>1687348</v>
      </c>
      <c r="DE20" s="368"/>
      <c r="DF20" s="368"/>
      <c r="DG20" s="368"/>
      <c r="DH20" s="368"/>
      <c r="DI20" s="368"/>
      <c r="DJ20" s="368"/>
      <c r="DK20" s="368"/>
      <c r="DL20" s="368"/>
      <c r="DM20" s="368"/>
      <c r="DN20" s="368"/>
      <c r="DO20" s="368"/>
      <c r="DP20" s="622"/>
      <c r="DQ20" s="615">
        <v>17104651</v>
      </c>
      <c r="DR20" s="368"/>
      <c r="DS20" s="368"/>
      <c r="DT20" s="368"/>
      <c r="DU20" s="368"/>
      <c r="DV20" s="368"/>
      <c r="DW20" s="368"/>
      <c r="DX20" s="368"/>
      <c r="DY20" s="368"/>
      <c r="DZ20" s="368"/>
      <c r="EA20" s="368"/>
      <c r="EB20" s="368"/>
      <c r="EC20" s="640"/>
    </row>
    <row r="21" spans="2:133" ht="11.25" customHeight="1" x14ac:dyDescent="0.2">
      <c r="B21" s="607" t="s">
        <v>344</v>
      </c>
      <c r="C21" s="415"/>
      <c r="D21" s="415"/>
      <c r="E21" s="415"/>
      <c r="F21" s="415"/>
      <c r="G21" s="415"/>
      <c r="H21" s="415"/>
      <c r="I21" s="415"/>
      <c r="J21" s="415"/>
      <c r="K21" s="415"/>
      <c r="L21" s="415"/>
      <c r="M21" s="415"/>
      <c r="N21" s="415"/>
      <c r="O21" s="415"/>
      <c r="P21" s="415"/>
      <c r="Q21" s="608"/>
      <c r="R21" s="609">
        <v>10024848</v>
      </c>
      <c r="S21" s="368"/>
      <c r="T21" s="368"/>
      <c r="U21" s="368"/>
      <c r="V21" s="368"/>
      <c r="W21" s="368"/>
      <c r="X21" s="368"/>
      <c r="Y21" s="622"/>
      <c r="Z21" s="642">
        <v>40.6</v>
      </c>
      <c r="AA21" s="642"/>
      <c r="AB21" s="642"/>
      <c r="AC21" s="642"/>
      <c r="AD21" s="643">
        <v>8881851</v>
      </c>
      <c r="AE21" s="643"/>
      <c r="AF21" s="643"/>
      <c r="AG21" s="643"/>
      <c r="AH21" s="643"/>
      <c r="AI21" s="643"/>
      <c r="AJ21" s="643"/>
      <c r="AK21" s="643"/>
      <c r="AL21" s="612">
        <v>62.4</v>
      </c>
      <c r="AM21" s="356"/>
      <c r="AN21" s="356"/>
      <c r="AO21" s="644"/>
      <c r="AP21" s="607" t="s">
        <v>373</v>
      </c>
      <c r="AQ21" s="666"/>
      <c r="AR21" s="666"/>
      <c r="AS21" s="666"/>
      <c r="AT21" s="666"/>
      <c r="AU21" s="666"/>
      <c r="AV21" s="666"/>
      <c r="AW21" s="666"/>
      <c r="AX21" s="666"/>
      <c r="AY21" s="666"/>
      <c r="AZ21" s="666"/>
      <c r="BA21" s="666"/>
      <c r="BB21" s="666"/>
      <c r="BC21" s="666"/>
      <c r="BD21" s="666"/>
      <c r="BE21" s="666"/>
      <c r="BF21" s="667"/>
      <c r="BG21" s="609" t="s">
        <v>200</v>
      </c>
      <c r="BH21" s="368"/>
      <c r="BI21" s="368"/>
      <c r="BJ21" s="368"/>
      <c r="BK21" s="368"/>
      <c r="BL21" s="368"/>
      <c r="BM21" s="368"/>
      <c r="BN21" s="622"/>
      <c r="BO21" s="642" t="s">
        <v>200</v>
      </c>
      <c r="BP21" s="642"/>
      <c r="BQ21" s="642"/>
      <c r="BR21" s="642"/>
      <c r="BS21" s="643" t="s">
        <v>200</v>
      </c>
      <c r="BT21" s="643"/>
      <c r="BU21" s="643"/>
      <c r="BV21" s="643"/>
      <c r="BW21" s="643"/>
      <c r="BX21" s="643"/>
      <c r="BY21" s="643"/>
      <c r="BZ21" s="643"/>
      <c r="CA21" s="643"/>
      <c r="CB21" s="663"/>
      <c r="CD21" s="587"/>
      <c r="CE21" s="588"/>
      <c r="CF21" s="588"/>
      <c r="CG21" s="588"/>
      <c r="CH21" s="588"/>
      <c r="CI21" s="588"/>
      <c r="CJ21" s="588"/>
      <c r="CK21" s="588"/>
      <c r="CL21" s="588"/>
      <c r="CM21" s="588"/>
      <c r="CN21" s="588"/>
      <c r="CO21" s="588"/>
      <c r="CP21" s="588"/>
      <c r="CQ21" s="589"/>
      <c r="CR21" s="676"/>
      <c r="CS21" s="677"/>
      <c r="CT21" s="677"/>
      <c r="CU21" s="677"/>
      <c r="CV21" s="677"/>
      <c r="CW21" s="677"/>
      <c r="CX21" s="677"/>
      <c r="CY21" s="678"/>
      <c r="CZ21" s="679"/>
      <c r="DA21" s="679"/>
      <c r="DB21" s="679"/>
      <c r="DC21" s="679"/>
      <c r="DD21" s="680"/>
      <c r="DE21" s="677"/>
      <c r="DF21" s="677"/>
      <c r="DG21" s="677"/>
      <c r="DH21" s="677"/>
      <c r="DI21" s="677"/>
      <c r="DJ21" s="677"/>
      <c r="DK21" s="677"/>
      <c r="DL21" s="677"/>
      <c r="DM21" s="677"/>
      <c r="DN21" s="677"/>
      <c r="DO21" s="677"/>
      <c r="DP21" s="678"/>
      <c r="DQ21" s="680"/>
      <c r="DR21" s="677"/>
      <c r="DS21" s="677"/>
      <c r="DT21" s="677"/>
      <c r="DU21" s="677"/>
      <c r="DV21" s="677"/>
      <c r="DW21" s="677"/>
      <c r="DX21" s="677"/>
      <c r="DY21" s="677"/>
      <c r="DZ21" s="677"/>
      <c r="EA21" s="677"/>
      <c r="EB21" s="677"/>
      <c r="EC21" s="681"/>
    </row>
    <row r="22" spans="2:133" ht="11.25" customHeight="1" x14ac:dyDescent="0.2">
      <c r="B22" s="607" t="s">
        <v>304</v>
      </c>
      <c r="C22" s="415"/>
      <c r="D22" s="415"/>
      <c r="E22" s="415"/>
      <c r="F22" s="415"/>
      <c r="G22" s="415"/>
      <c r="H22" s="415"/>
      <c r="I22" s="415"/>
      <c r="J22" s="415"/>
      <c r="K22" s="415"/>
      <c r="L22" s="415"/>
      <c r="M22" s="415"/>
      <c r="N22" s="415"/>
      <c r="O22" s="415"/>
      <c r="P22" s="415"/>
      <c r="Q22" s="608"/>
      <c r="R22" s="609">
        <v>8881851</v>
      </c>
      <c r="S22" s="368"/>
      <c r="T22" s="368"/>
      <c r="U22" s="368"/>
      <c r="V22" s="368"/>
      <c r="W22" s="368"/>
      <c r="X22" s="368"/>
      <c r="Y22" s="622"/>
      <c r="Z22" s="642">
        <v>35.9</v>
      </c>
      <c r="AA22" s="642"/>
      <c r="AB22" s="642"/>
      <c r="AC22" s="642"/>
      <c r="AD22" s="643">
        <v>8881851</v>
      </c>
      <c r="AE22" s="643"/>
      <c r="AF22" s="643"/>
      <c r="AG22" s="643"/>
      <c r="AH22" s="643"/>
      <c r="AI22" s="643"/>
      <c r="AJ22" s="643"/>
      <c r="AK22" s="643"/>
      <c r="AL22" s="612">
        <v>62.4</v>
      </c>
      <c r="AM22" s="356"/>
      <c r="AN22" s="356"/>
      <c r="AO22" s="644"/>
      <c r="AP22" s="607" t="s">
        <v>374</v>
      </c>
      <c r="AQ22" s="666"/>
      <c r="AR22" s="666"/>
      <c r="AS22" s="666"/>
      <c r="AT22" s="666"/>
      <c r="AU22" s="666"/>
      <c r="AV22" s="666"/>
      <c r="AW22" s="666"/>
      <c r="AX22" s="666"/>
      <c r="AY22" s="666"/>
      <c r="AZ22" s="666"/>
      <c r="BA22" s="666"/>
      <c r="BB22" s="666"/>
      <c r="BC22" s="666"/>
      <c r="BD22" s="666"/>
      <c r="BE22" s="666"/>
      <c r="BF22" s="667"/>
      <c r="BG22" s="609" t="s">
        <v>200</v>
      </c>
      <c r="BH22" s="368"/>
      <c r="BI22" s="368"/>
      <c r="BJ22" s="368"/>
      <c r="BK22" s="368"/>
      <c r="BL22" s="368"/>
      <c r="BM22" s="368"/>
      <c r="BN22" s="622"/>
      <c r="BO22" s="642" t="s">
        <v>200</v>
      </c>
      <c r="BP22" s="642"/>
      <c r="BQ22" s="642"/>
      <c r="BR22" s="642"/>
      <c r="BS22" s="643" t="s">
        <v>200</v>
      </c>
      <c r="BT22" s="643"/>
      <c r="BU22" s="643"/>
      <c r="BV22" s="643"/>
      <c r="BW22" s="643"/>
      <c r="BX22" s="643"/>
      <c r="BY22" s="643"/>
      <c r="BZ22" s="643"/>
      <c r="CA22" s="643"/>
      <c r="CB22" s="663"/>
      <c r="CD22" s="522" t="s">
        <v>376</v>
      </c>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65"/>
    </row>
    <row r="23" spans="2:133" ht="11.25" customHeight="1" x14ac:dyDescent="0.2">
      <c r="B23" s="607" t="s">
        <v>302</v>
      </c>
      <c r="C23" s="415"/>
      <c r="D23" s="415"/>
      <c r="E23" s="415"/>
      <c r="F23" s="415"/>
      <c r="G23" s="415"/>
      <c r="H23" s="415"/>
      <c r="I23" s="415"/>
      <c r="J23" s="415"/>
      <c r="K23" s="415"/>
      <c r="L23" s="415"/>
      <c r="M23" s="415"/>
      <c r="N23" s="415"/>
      <c r="O23" s="415"/>
      <c r="P23" s="415"/>
      <c r="Q23" s="608"/>
      <c r="R23" s="609">
        <v>1142997</v>
      </c>
      <c r="S23" s="368"/>
      <c r="T23" s="368"/>
      <c r="U23" s="368"/>
      <c r="V23" s="368"/>
      <c r="W23" s="368"/>
      <c r="X23" s="368"/>
      <c r="Y23" s="622"/>
      <c r="Z23" s="642">
        <v>4.5999999999999996</v>
      </c>
      <c r="AA23" s="642"/>
      <c r="AB23" s="642"/>
      <c r="AC23" s="642"/>
      <c r="AD23" s="643" t="s">
        <v>200</v>
      </c>
      <c r="AE23" s="643"/>
      <c r="AF23" s="643"/>
      <c r="AG23" s="643"/>
      <c r="AH23" s="643"/>
      <c r="AI23" s="643"/>
      <c r="AJ23" s="643"/>
      <c r="AK23" s="643"/>
      <c r="AL23" s="612" t="s">
        <v>200</v>
      </c>
      <c r="AM23" s="356"/>
      <c r="AN23" s="356"/>
      <c r="AO23" s="644"/>
      <c r="AP23" s="607" t="s">
        <v>118</v>
      </c>
      <c r="AQ23" s="666"/>
      <c r="AR23" s="666"/>
      <c r="AS23" s="666"/>
      <c r="AT23" s="666"/>
      <c r="AU23" s="666"/>
      <c r="AV23" s="666"/>
      <c r="AW23" s="666"/>
      <c r="AX23" s="666"/>
      <c r="AY23" s="666"/>
      <c r="AZ23" s="666"/>
      <c r="BA23" s="666"/>
      <c r="BB23" s="666"/>
      <c r="BC23" s="666"/>
      <c r="BD23" s="666"/>
      <c r="BE23" s="666"/>
      <c r="BF23" s="667"/>
      <c r="BG23" s="609">
        <v>104822</v>
      </c>
      <c r="BH23" s="368"/>
      <c r="BI23" s="368"/>
      <c r="BJ23" s="368"/>
      <c r="BK23" s="368"/>
      <c r="BL23" s="368"/>
      <c r="BM23" s="368"/>
      <c r="BN23" s="622"/>
      <c r="BO23" s="642">
        <v>2.5</v>
      </c>
      <c r="BP23" s="642"/>
      <c r="BQ23" s="642"/>
      <c r="BR23" s="642"/>
      <c r="BS23" s="643" t="s">
        <v>200</v>
      </c>
      <c r="BT23" s="643"/>
      <c r="BU23" s="643"/>
      <c r="BV23" s="643"/>
      <c r="BW23" s="643"/>
      <c r="BX23" s="643"/>
      <c r="BY23" s="643"/>
      <c r="BZ23" s="643"/>
      <c r="CA23" s="643"/>
      <c r="CB23" s="663"/>
      <c r="CD23" s="522" t="s">
        <v>318</v>
      </c>
      <c r="CE23" s="523"/>
      <c r="CF23" s="523"/>
      <c r="CG23" s="523"/>
      <c r="CH23" s="523"/>
      <c r="CI23" s="523"/>
      <c r="CJ23" s="523"/>
      <c r="CK23" s="523"/>
      <c r="CL23" s="523"/>
      <c r="CM23" s="523"/>
      <c r="CN23" s="523"/>
      <c r="CO23" s="523"/>
      <c r="CP23" s="523"/>
      <c r="CQ23" s="565"/>
      <c r="CR23" s="522" t="s">
        <v>296</v>
      </c>
      <c r="CS23" s="523"/>
      <c r="CT23" s="523"/>
      <c r="CU23" s="523"/>
      <c r="CV23" s="523"/>
      <c r="CW23" s="523"/>
      <c r="CX23" s="523"/>
      <c r="CY23" s="565"/>
      <c r="CZ23" s="522" t="s">
        <v>377</v>
      </c>
      <c r="DA23" s="523"/>
      <c r="DB23" s="523"/>
      <c r="DC23" s="565"/>
      <c r="DD23" s="522" t="s">
        <v>308</v>
      </c>
      <c r="DE23" s="523"/>
      <c r="DF23" s="523"/>
      <c r="DG23" s="523"/>
      <c r="DH23" s="523"/>
      <c r="DI23" s="523"/>
      <c r="DJ23" s="523"/>
      <c r="DK23" s="565"/>
      <c r="DL23" s="668" t="s">
        <v>380</v>
      </c>
      <c r="DM23" s="669"/>
      <c r="DN23" s="669"/>
      <c r="DO23" s="669"/>
      <c r="DP23" s="669"/>
      <c r="DQ23" s="669"/>
      <c r="DR23" s="669"/>
      <c r="DS23" s="669"/>
      <c r="DT23" s="669"/>
      <c r="DU23" s="669"/>
      <c r="DV23" s="670"/>
      <c r="DW23" s="522" t="s">
        <v>18</v>
      </c>
      <c r="DX23" s="523"/>
      <c r="DY23" s="523"/>
      <c r="DZ23" s="523"/>
      <c r="EA23" s="523"/>
      <c r="EB23" s="523"/>
      <c r="EC23" s="565"/>
    </row>
    <row r="24" spans="2:133" ht="11.25" customHeight="1" x14ac:dyDescent="0.2">
      <c r="B24" s="607" t="s">
        <v>381</v>
      </c>
      <c r="C24" s="415"/>
      <c r="D24" s="415"/>
      <c r="E24" s="415"/>
      <c r="F24" s="415"/>
      <c r="G24" s="415"/>
      <c r="H24" s="415"/>
      <c r="I24" s="415"/>
      <c r="J24" s="415"/>
      <c r="K24" s="415"/>
      <c r="L24" s="415"/>
      <c r="M24" s="415"/>
      <c r="N24" s="415"/>
      <c r="O24" s="415"/>
      <c r="P24" s="415"/>
      <c r="Q24" s="608"/>
      <c r="R24" s="609" t="s">
        <v>200</v>
      </c>
      <c r="S24" s="368"/>
      <c r="T24" s="368"/>
      <c r="U24" s="368"/>
      <c r="V24" s="368"/>
      <c r="W24" s="368"/>
      <c r="X24" s="368"/>
      <c r="Y24" s="622"/>
      <c r="Z24" s="642" t="s">
        <v>200</v>
      </c>
      <c r="AA24" s="642"/>
      <c r="AB24" s="642"/>
      <c r="AC24" s="642"/>
      <c r="AD24" s="643" t="s">
        <v>200</v>
      </c>
      <c r="AE24" s="643"/>
      <c r="AF24" s="643"/>
      <c r="AG24" s="643"/>
      <c r="AH24" s="643"/>
      <c r="AI24" s="643"/>
      <c r="AJ24" s="643"/>
      <c r="AK24" s="643"/>
      <c r="AL24" s="612" t="s">
        <v>200</v>
      </c>
      <c r="AM24" s="356"/>
      <c r="AN24" s="356"/>
      <c r="AO24" s="644"/>
      <c r="AP24" s="607" t="s">
        <v>382</v>
      </c>
      <c r="AQ24" s="666"/>
      <c r="AR24" s="666"/>
      <c r="AS24" s="666"/>
      <c r="AT24" s="666"/>
      <c r="AU24" s="666"/>
      <c r="AV24" s="666"/>
      <c r="AW24" s="666"/>
      <c r="AX24" s="666"/>
      <c r="AY24" s="666"/>
      <c r="AZ24" s="666"/>
      <c r="BA24" s="666"/>
      <c r="BB24" s="666"/>
      <c r="BC24" s="666"/>
      <c r="BD24" s="666"/>
      <c r="BE24" s="666"/>
      <c r="BF24" s="667"/>
      <c r="BG24" s="609" t="s">
        <v>200</v>
      </c>
      <c r="BH24" s="368"/>
      <c r="BI24" s="368"/>
      <c r="BJ24" s="368"/>
      <c r="BK24" s="368"/>
      <c r="BL24" s="368"/>
      <c r="BM24" s="368"/>
      <c r="BN24" s="622"/>
      <c r="BO24" s="642" t="s">
        <v>200</v>
      </c>
      <c r="BP24" s="642"/>
      <c r="BQ24" s="642"/>
      <c r="BR24" s="642"/>
      <c r="BS24" s="643" t="s">
        <v>200</v>
      </c>
      <c r="BT24" s="643"/>
      <c r="BU24" s="643"/>
      <c r="BV24" s="643"/>
      <c r="BW24" s="643"/>
      <c r="BX24" s="643"/>
      <c r="BY24" s="643"/>
      <c r="BZ24" s="643"/>
      <c r="CA24" s="643"/>
      <c r="CB24" s="663"/>
      <c r="CD24" s="651" t="s">
        <v>383</v>
      </c>
      <c r="CE24" s="652"/>
      <c r="CF24" s="652"/>
      <c r="CG24" s="652"/>
      <c r="CH24" s="652"/>
      <c r="CI24" s="652"/>
      <c r="CJ24" s="652"/>
      <c r="CK24" s="652"/>
      <c r="CL24" s="652"/>
      <c r="CM24" s="652"/>
      <c r="CN24" s="652"/>
      <c r="CO24" s="652"/>
      <c r="CP24" s="652"/>
      <c r="CQ24" s="653"/>
      <c r="CR24" s="648">
        <v>10554596</v>
      </c>
      <c r="CS24" s="649"/>
      <c r="CT24" s="649"/>
      <c r="CU24" s="649"/>
      <c r="CV24" s="649"/>
      <c r="CW24" s="649"/>
      <c r="CX24" s="649"/>
      <c r="CY24" s="671"/>
      <c r="CZ24" s="672">
        <v>44.6</v>
      </c>
      <c r="DA24" s="661"/>
      <c r="DB24" s="661"/>
      <c r="DC24" s="673"/>
      <c r="DD24" s="674">
        <v>7919428</v>
      </c>
      <c r="DE24" s="649"/>
      <c r="DF24" s="649"/>
      <c r="DG24" s="649"/>
      <c r="DH24" s="649"/>
      <c r="DI24" s="649"/>
      <c r="DJ24" s="649"/>
      <c r="DK24" s="671"/>
      <c r="DL24" s="674">
        <v>7893096</v>
      </c>
      <c r="DM24" s="649"/>
      <c r="DN24" s="649"/>
      <c r="DO24" s="649"/>
      <c r="DP24" s="649"/>
      <c r="DQ24" s="649"/>
      <c r="DR24" s="649"/>
      <c r="DS24" s="649"/>
      <c r="DT24" s="649"/>
      <c r="DU24" s="649"/>
      <c r="DV24" s="671"/>
      <c r="DW24" s="672">
        <v>54.8</v>
      </c>
      <c r="DX24" s="661"/>
      <c r="DY24" s="661"/>
      <c r="DZ24" s="661"/>
      <c r="EA24" s="661"/>
      <c r="EB24" s="661"/>
      <c r="EC24" s="675"/>
    </row>
    <row r="25" spans="2:133" ht="11.25" customHeight="1" x14ac:dyDescent="0.2">
      <c r="B25" s="607" t="s">
        <v>57</v>
      </c>
      <c r="C25" s="415"/>
      <c r="D25" s="415"/>
      <c r="E25" s="415"/>
      <c r="F25" s="415"/>
      <c r="G25" s="415"/>
      <c r="H25" s="415"/>
      <c r="I25" s="415"/>
      <c r="J25" s="415"/>
      <c r="K25" s="415"/>
      <c r="L25" s="415"/>
      <c r="M25" s="415"/>
      <c r="N25" s="415"/>
      <c r="O25" s="415"/>
      <c r="P25" s="415"/>
      <c r="Q25" s="608"/>
      <c r="R25" s="609">
        <v>15484028</v>
      </c>
      <c r="S25" s="368"/>
      <c r="T25" s="368"/>
      <c r="U25" s="368"/>
      <c r="V25" s="368"/>
      <c r="W25" s="368"/>
      <c r="X25" s="368"/>
      <c r="Y25" s="622"/>
      <c r="Z25" s="642">
        <v>62.7</v>
      </c>
      <c r="AA25" s="642"/>
      <c r="AB25" s="642"/>
      <c r="AC25" s="642"/>
      <c r="AD25" s="643">
        <v>14236209</v>
      </c>
      <c r="AE25" s="643"/>
      <c r="AF25" s="643"/>
      <c r="AG25" s="643"/>
      <c r="AH25" s="643"/>
      <c r="AI25" s="643"/>
      <c r="AJ25" s="643"/>
      <c r="AK25" s="643"/>
      <c r="AL25" s="612">
        <v>100</v>
      </c>
      <c r="AM25" s="356"/>
      <c r="AN25" s="356"/>
      <c r="AO25" s="644"/>
      <c r="AP25" s="607" t="s">
        <v>277</v>
      </c>
      <c r="AQ25" s="666"/>
      <c r="AR25" s="666"/>
      <c r="AS25" s="666"/>
      <c r="AT25" s="666"/>
      <c r="AU25" s="666"/>
      <c r="AV25" s="666"/>
      <c r="AW25" s="666"/>
      <c r="AX25" s="666"/>
      <c r="AY25" s="666"/>
      <c r="AZ25" s="666"/>
      <c r="BA25" s="666"/>
      <c r="BB25" s="666"/>
      <c r="BC25" s="666"/>
      <c r="BD25" s="666"/>
      <c r="BE25" s="666"/>
      <c r="BF25" s="667"/>
      <c r="BG25" s="609" t="s">
        <v>200</v>
      </c>
      <c r="BH25" s="368"/>
      <c r="BI25" s="368"/>
      <c r="BJ25" s="368"/>
      <c r="BK25" s="368"/>
      <c r="BL25" s="368"/>
      <c r="BM25" s="368"/>
      <c r="BN25" s="622"/>
      <c r="BO25" s="642" t="s">
        <v>200</v>
      </c>
      <c r="BP25" s="642"/>
      <c r="BQ25" s="642"/>
      <c r="BR25" s="642"/>
      <c r="BS25" s="643" t="s">
        <v>200</v>
      </c>
      <c r="BT25" s="643"/>
      <c r="BU25" s="643"/>
      <c r="BV25" s="643"/>
      <c r="BW25" s="643"/>
      <c r="BX25" s="643"/>
      <c r="BY25" s="643"/>
      <c r="BZ25" s="643"/>
      <c r="CA25" s="643"/>
      <c r="CB25" s="663"/>
      <c r="CD25" s="607" t="s">
        <v>198</v>
      </c>
      <c r="CE25" s="415"/>
      <c r="CF25" s="415"/>
      <c r="CG25" s="415"/>
      <c r="CH25" s="415"/>
      <c r="CI25" s="415"/>
      <c r="CJ25" s="415"/>
      <c r="CK25" s="415"/>
      <c r="CL25" s="415"/>
      <c r="CM25" s="415"/>
      <c r="CN25" s="415"/>
      <c r="CO25" s="415"/>
      <c r="CP25" s="415"/>
      <c r="CQ25" s="608"/>
      <c r="CR25" s="609">
        <v>3871878</v>
      </c>
      <c r="CS25" s="610"/>
      <c r="CT25" s="610"/>
      <c r="CU25" s="610"/>
      <c r="CV25" s="610"/>
      <c r="CW25" s="610"/>
      <c r="CX25" s="610"/>
      <c r="CY25" s="611"/>
      <c r="CZ25" s="612">
        <v>16.399999999999999</v>
      </c>
      <c r="DA25" s="613"/>
      <c r="DB25" s="613"/>
      <c r="DC25" s="614"/>
      <c r="DD25" s="615">
        <v>3558242</v>
      </c>
      <c r="DE25" s="610"/>
      <c r="DF25" s="610"/>
      <c r="DG25" s="610"/>
      <c r="DH25" s="610"/>
      <c r="DI25" s="610"/>
      <c r="DJ25" s="610"/>
      <c r="DK25" s="611"/>
      <c r="DL25" s="615">
        <v>3536677</v>
      </c>
      <c r="DM25" s="610"/>
      <c r="DN25" s="610"/>
      <c r="DO25" s="610"/>
      <c r="DP25" s="610"/>
      <c r="DQ25" s="610"/>
      <c r="DR25" s="610"/>
      <c r="DS25" s="610"/>
      <c r="DT25" s="610"/>
      <c r="DU25" s="610"/>
      <c r="DV25" s="611"/>
      <c r="DW25" s="612">
        <v>24.6</v>
      </c>
      <c r="DX25" s="613"/>
      <c r="DY25" s="613"/>
      <c r="DZ25" s="613"/>
      <c r="EA25" s="613"/>
      <c r="EB25" s="613"/>
      <c r="EC25" s="641"/>
    </row>
    <row r="26" spans="2:133" ht="11.25" customHeight="1" x14ac:dyDescent="0.2">
      <c r="B26" s="607" t="s">
        <v>386</v>
      </c>
      <c r="C26" s="415"/>
      <c r="D26" s="415"/>
      <c r="E26" s="415"/>
      <c r="F26" s="415"/>
      <c r="G26" s="415"/>
      <c r="H26" s="415"/>
      <c r="I26" s="415"/>
      <c r="J26" s="415"/>
      <c r="K26" s="415"/>
      <c r="L26" s="415"/>
      <c r="M26" s="415"/>
      <c r="N26" s="415"/>
      <c r="O26" s="415"/>
      <c r="P26" s="415"/>
      <c r="Q26" s="608"/>
      <c r="R26" s="609">
        <v>3893</v>
      </c>
      <c r="S26" s="368"/>
      <c r="T26" s="368"/>
      <c r="U26" s="368"/>
      <c r="V26" s="368"/>
      <c r="W26" s="368"/>
      <c r="X26" s="368"/>
      <c r="Y26" s="622"/>
      <c r="Z26" s="642">
        <v>0</v>
      </c>
      <c r="AA26" s="642"/>
      <c r="AB26" s="642"/>
      <c r="AC26" s="642"/>
      <c r="AD26" s="643">
        <v>3893</v>
      </c>
      <c r="AE26" s="643"/>
      <c r="AF26" s="643"/>
      <c r="AG26" s="643"/>
      <c r="AH26" s="643"/>
      <c r="AI26" s="643"/>
      <c r="AJ26" s="643"/>
      <c r="AK26" s="643"/>
      <c r="AL26" s="612">
        <v>0</v>
      </c>
      <c r="AM26" s="356"/>
      <c r="AN26" s="356"/>
      <c r="AO26" s="644"/>
      <c r="AP26" s="607" t="s">
        <v>388</v>
      </c>
      <c r="AQ26" s="666"/>
      <c r="AR26" s="666"/>
      <c r="AS26" s="666"/>
      <c r="AT26" s="666"/>
      <c r="AU26" s="666"/>
      <c r="AV26" s="666"/>
      <c r="AW26" s="666"/>
      <c r="AX26" s="666"/>
      <c r="AY26" s="666"/>
      <c r="AZ26" s="666"/>
      <c r="BA26" s="666"/>
      <c r="BB26" s="666"/>
      <c r="BC26" s="666"/>
      <c r="BD26" s="666"/>
      <c r="BE26" s="666"/>
      <c r="BF26" s="667"/>
      <c r="BG26" s="609" t="s">
        <v>200</v>
      </c>
      <c r="BH26" s="368"/>
      <c r="BI26" s="368"/>
      <c r="BJ26" s="368"/>
      <c r="BK26" s="368"/>
      <c r="BL26" s="368"/>
      <c r="BM26" s="368"/>
      <c r="BN26" s="622"/>
      <c r="BO26" s="642" t="s">
        <v>200</v>
      </c>
      <c r="BP26" s="642"/>
      <c r="BQ26" s="642"/>
      <c r="BR26" s="642"/>
      <c r="BS26" s="643" t="s">
        <v>200</v>
      </c>
      <c r="BT26" s="643"/>
      <c r="BU26" s="643"/>
      <c r="BV26" s="643"/>
      <c r="BW26" s="643"/>
      <c r="BX26" s="643"/>
      <c r="BY26" s="643"/>
      <c r="BZ26" s="643"/>
      <c r="CA26" s="643"/>
      <c r="CB26" s="663"/>
      <c r="CD26" s="607" t="s">
        <v>126</v>
      </c>
      <c r="CE26" s="415"/>
      <c r="CF26" s="415"/>
      <c r="CG26" s="415"/>
      <c r="CH26" s="415"/>
      <c r="CI26" s="415"/>
      <c r="CJ26" s="415"/>
      <c r="CK26" s="415"/>
      <c r="CL26" s="415"/>
      <c r="CM26" s="415"/>
      <c r="CN26" s="415"/>
      <c r="CO26" s="415"/>
      <c r="CP26" s="415"/>
      <c r="CQ26" s="608"/>
      <c r="CR26" s="609">
        <v>1901334</v>
      </c>
      <c r="CS26" s="368"/>
      <c r="CT26" s="368"/>
      <c r="CU26" s="368"/>
      <c r="CV26" s="368"/>
      <c r="CW26" s="368"/>
      <c r="CX26" s="368"/>
      <c r="CY26" s="622"/>
      <c r="CZ26" s="612">
        <v>8</v>
      </c>
      <c r="DA26" s="613"/>
      <c r="DB26" s="613"/>
      <c r="DC26" s="614"/>
      <c r="DD26" s="615">
        <v>1751961</v>
      </c>
      <c r="DE26" s="368"/>
      <c r="DF26" s="368"/>
      <c r="DG26" s="368"/>
      <c r="DH26" s="368"/>
      <c r="DI26" s="368"/>
      <c r="DJ26" s="368"/>
      <c r="DK26" s="622"/>
      <c r="DL26" s="615" t="s">
        <v>200</v>
      </c>
      <c r="DM26" s="368"/>
      <c r="DN26" s="368"/>
      <c r="DO26" s="368"/>
      <c r="DP26" s="368"/>
      <c r="DQ26" s="368"/>
      <c r="DR26" s="368"/>
      <c r="DS26" s="368"/>
      <c r="DT26" s="368"/>
      <c r="DU26" s="368"/>
      <c r="DV26" s="622"/>
      <c r="DW26" s="612" t="s">
        <v>200</v>
      </c>
      <c r="DX26" s="613"/>
      <c r="DY26" s="613"/>
      <c r="DZ26" s="613"/>
      <c r="EA26" s="613"/>
      <c r="EB26" s="613"/>
      <c r="EC26" s="641"/>
    </row>
    <row r="27" spans="2:133" ht="11.25" customHeight="1" x14ac:dyDescent="0.2">
      <c r="B27" s="607" t="s">
        <v>157</v>
      </c>
      <c r="C27" s="415"/>
      <c r="D27" s="415"/>
      <c r="E27" s="415"/>
      <c r="F27" s="415"/>
      <c r="G27" s="415"/>
      <c r="H27" s="415"/>
      <c r="I27" s="415"/>
      <c r="J27" s="415"/>
      <c r="K27" s="415"/>
      <c r="L27" s="415"/>
      <c r="M27" s="415"/>
      <c r="N27" s="415"/>
      <c r="O27" s="415"/>
      <c r="P27" s="415"/>
      <c r="Q27" s="608"/>
      <c r="R27" s="609">
        <v>58064</v>
      </c>
      <c r="S27" s="368"/>
      <c r="T27" s="368"/>
      <c r="U27" s="368"/>
      <c r="V27" s="368"/>
      <c r="W27" s="368"/>
      <c r="X27" s="368"/>
      <c r="Y27" s="622"/>
      <c r="Z27" s="642">
        <v>0.2</v>
      </c>
      <c r="AA27" s="642"/>
      <c r="AB27" s="642"/>
      <c r="AC27" s="642"/>
      <c r="AD27" s="643" t="s">
        <v>200</v>
      </c>
      <c r="AE27" s="643"/>
      <c r="AF27" s="643"/>
      <c r="AG27" s="643"/>
      <c r="AH27" s="643"/>
      <c r="AI27" s="643"/>
      <c r="AJ27" s="643"/>
      <c r="AK27" s="643"/>
      <c r="AL27" s="612" t="s">
        <v>200</v>
      </c>
      <c r="AM27" s="356"/>
      <c r="AN27" s="356"/>
      <c r="AO27" s="644"/>
      <c r="AP27" s="607" t="s">
        <v>390</v>
      </c>
      <c r="AQ27" s="415"/>
      <c r="AR27" s="415"/>
      <c r="AS27" s="415"/>
      <c r="AT27" s="415"/>
      <c r="AU27" s="415"/>
      <c r="AV27" s="415"/>
      <c r="AW27" s="415"/>
      <c r="AX27" s="415"/>
      <c r="AY27" s="415"/>
      <c r="AZ27" s="415"/>
      <c r="BA27" s="415"/>
      <c r="BB27" s="415"/>
      <c r="BC27" s="415"/>
      <c r="BD27" s="415"/>
      <c r="BE27" s="415"/>
      <c r="BF27" s="608"/>
      <c r="BG27" s="609">
        <v>4205772</v>
      </c>
      <c r="BH27" s="368"/>
      <c r="BI27" s="368"/>
      <c r="BJ27" s="368"/>
      <c r="BK27" s="368"/>
      <c r="BL27" s="368"/>
      <c r="BM27" s="368"/>
      <c r="BN27" s="622"/>
      <c r="BO27" s="642">
        <v>100</v>
      </c>
      <c r="BP27" s="642"/>
      <c r="BQ27" s="642"/>
      <c r="BR27" s="642"/>
      <c r="BS27" s="643">
        <v>197168</v>
      </c>
      <c r="BT27" s="643"/>
      <c r="BU27" s="643"/>
      <c r="BV27" s="643"/>
      <c r="BW27" s="643"/>
      <c r="BX27" s="643"/>
      <c r="BY27" s="643"/>
      <c r="BZ27" s="643"/>
      <c r="CA27" s="643"/>
      <c r="CB27" s="663"/>
      <c r="CD27" s="607" t="s">
        <v>221</v>
      </c>
      <c r="CE27" s="415"/>
      <c r="CF27" s="415"/>
      <c r="CG27" s="415"/>
      <c r="CH27" s="415"/>
      <c r="CI27" s="415"/>
      <c r="CJ27" s="415"/>
      <c r="CK27" s="415"/>
      <c r="CL27" s="415"/>
      <c r="CM27" s="415"/>
      <c r="CN27" s="415"/>
      <c r="CO27" s="415"/>
      <c r="CP27" s="415"/>
      <c r="CQ27" s="608"/>
      <c r="CR27" s="609">
        <v>3224817</v>
      </c>
      <c r="CS27" s="610"/>
      <c r="CT27" s="610"/>
      <c r="CU27" s="610"/>
      <c r="CV27" s="610"/>
      <c r="CW27" s="610"/>
      <c r="CX27" s="610"/>
      <c r="CY27" s="611"/>
      <c r="CZ27" s="612">
        <v>13.6</v>
      </c>
      <c r="DA27" s="613"/>
      <c r="DB27" s="613"/>
      <c r="DC27" s="614"/>
      <c r="DD27" s="615">
        <v>931772</v>
      </c>
      <c r="DE27" s="610"/>
      <c r="DF27" s="610"/>
      <c r="DG27" s="610"/>
      <c r="DH27" s="610"/>
      <c r="DI27" s="610"/>
      <c r="DJ27" s="610"/>
      <c r="DK27" s="611"/>
      <c r="DL27" s="615">
        <v>927005</v>
      </c>
      <c r="DM27" s="610"/>
      <c r="DN27" s="610"/>
      <c r="DO27" s="610"/>
      <c r="DP27" s="610"/>
      <c r="DQ27" s="610"/>
      <c r="DR27" s="610"/>
      <c r="DS27" s="610"/>
      <c r="DT27" s="610"/>
      <c r="DU27" s="610"/>
      <c r="DV27" s="611"/>
      <c r="DW27" s="612">
        <v>6.4</v>
      </c>
      <c r="DX27" s="613"/>
      <c r="DY27" s="613"/>
      <c r="DZ27" s="613"/>
      <c r="EA27" s="613"/>
      <c r="EB27" s="613"/>
      <c r="EC27" s="641"/>
    </row>
    <row r="28" spans="2:133" ht="11.25" customHeight="1" x14ac:dyDescent="0.2">
      <c r="B28" s="607" t="s">
        <v>228</v>
      </c>
      <c r="C28" s="415"/>
      <c r="D28" s="415"/>
      <c r="E28" s="415"/>
      <c r="F28" s="415"/>
      <c r="G28" s="415"/>
      <c r="H28" s="415"/>
      <c r="I28" s="415"/>
      <c r="J28" s="415"/>
      <c r="K28" s="415"/>
      <c r="L28" s="415"/>
      <c r="M28" s="415"/>
      <c r="N28" s="415"/>
      <c r="O28" s="415"/>
      <c r="P28" s="415"/>
      <c r="Q28" s="608"/>
      <c r="R28" s="609">
        <v>146388</v>
      </c>
      <c r="S28" s="368"/>
      <c r="T28" s="368"/>
      <c r="U28" s="368"/>
      <c r="V28" s="368"/>
      <c r="W28" s="368"/>
      <c r="X28" s="368"/>
      <c r="Y28" s="622"/>
      <c r="Z28" s="642">
        <v>0.6</v>
      </c>
      <c r="AA28" s="642"/>
      <c r="AB28" s="642"/>
      <c r="AC28" s="642"/>
      <c r="AD28" s="643">
        <v>1129</v>
      </c>
      <c r="AE28" s="643"/>
      <c r="AF28" s="643"/>
      <c r="AG28" s="643"/>
      <c r="AH28" s="643"/>
      <c r="AI28" s="643"/>
      <c r="AJ28" s="643"/>
      <c r="AK28" s="643"/>
      <c r="AL28" s="612">
        <v>0</v>
      </c>
      <c r="AM28" s="356"/>
      <c r="AN28" s="356"/>
      <c r="AO28" s="644"/>
      <c r="AP28" s="607"/>
      <c r="AQ28" s="415"/>
      <c r="AR28" s="415"/>
      <c r="AS28" s="415"/>
      <c r="AT28" s="415"/>
      <c r="AU28" s="415"/>
      <c r="AV28" s="415"/>
      <c r="AW28" s="415"/>
      <c r="AX28" s="415"/>
      <c r="AY28" s="415"/>
      <c r="AZ28" s="415"/>
      <c r="BA28" s="415"/>
      <c r="BB28" s="415"/>
      <c r="BC28" s="415"/>
      <c r="BD28" s="415"/>
      <c r="BE28" s="415"/>
      <c r="BF28" s="608"/>
      <c r="BG28" s="609"/>
      <c r="BH28" s="368"/>
      <c r="BI28" s="368"/>
      <c r="BJ28" s="368"/>
      <c r="BK28" s="368"/>
      <c r="BL28" s="368"/>
      <c r="BM28" s="368"/>
      <c r="BN28" s="622"/>
      <c r="BO28" s="642"/>
      <c r="BP28" s="642"/>
      <c r="BQ28" s="642"/>
      <c r="BR28" s="642"/>
      <c r="BS28" s="615"/>
      <c r="BT28" s="368"/>
      <c r="BU28" s="368"/>
      <c r="BV28" s="368"/>
      <c r="BW28" s="368"/>
      <c r="BX28" s="368"/>
      <c r="BY28" s="368"/>
      <c r="BZ28" s="368"/>
      <c r="CA28" s="368"/>
      <c r="CB28" s="640"/>
      <c r="CD28" s="607" t="s">
        <v>384</v>
      </c>
      <c r="CE28" s="415"/>
      <c r="CF28" s="415"/>
      <c r="CG28" s="415"/>
      <c r="CH28" s="415"/>
      <c r="CI28" s="415"/>
      <c r="CJ28" s="415"/>
      <c r="CK28" s="415"/>
      <c r="CL28" s="415"/>
      <c r="CM28" s="415"/>
      <c r="CN28" s="415"/>
      <c r="CO28" s="415"/>
      <c r="CP28" s="415"/>
      <c r="CQ28" s="608"/>
      <c r="CR28" s="609">
        <v>3457901</v>
      </c>
      <c r="CS28" s="368"/>
      <c r="CT28" s="368"/>
      <c r="CU28" s="368"/>
      <c r="CV28" s="368"/>
      <c r="CW28" s="368"/>
      <c r="CX28" s="368"/>
      <c r="CY28" s="622"/>
      <c r="CZ28" s="612">
        <v>14.6</v>
      </c>
      <c r="DA28" s="613"/>
      <c r="DB28" s="613"/>
      <c r="DC28" s="614"/>
      <c r="DD28" s="615">
        <v>3429414</v>
      </c>
      <c r="DE28" s="368"/>
      <c r="DF28" s="368"/>
      <c r="DG28" s="368"/>
      <c r="DH28" s="368"/>
      <c r="DI28" s="368"/>
      <c r="DJ28" s="368"/>
      <c r="DK28" s="622"/>
      <c r="DL28" s="615">
        <v>3429414</v>
      </c>
      <c r="DM28" s="368"/>
      <c r="DN28" s="368"/>
      <c r="DO28" s="368"/>
      <c r="DP28" s="368"/>
      <c r="DQ28" s="368"/>
      <c r="DR28" s="368"/>
      <c r="DS28" s="368"/>
      <c r="DT28" s="368"/>
      <c r="DU28" s="368"/>
      <c r="DV28" s="622"/>
      <c r="DW28" s="612">
        <v>23.8</v>
      </c>
      <c r="DX28" s="613"/>
      <c r="DY28" s="613"/>
      <c r="DZ28" s="613"/>
      <c r="EA28" s="613"/>
      <c r="EB28" s="613"/>
      <c r="EC28" s="641"/>
    </row>
    <row r="29" spans="2:133" ht="11.25" customHeight="1" x14ac:dyDescent="0.2">
      <c r="B29" s="607" t="s">
        <v>21</v>
      </c>
      <c r="C29" s="415"/>
      <c r="D29" s="415"/>
      <c r="E29" s="415"/>
      <c r="F29" s="415"/>
      <c r="G29" s="415"/>
      <c r="H29" s="415"/>
      <c r="I29" s="415"/>
      <c r="J29" s="415"/>
      <c r="K29" s="415"/>
      <c r="L29" s="415"/>
      <c r="M29" s="415"/>
      <c r="N29" s="415"/>
      <c r="O29" s="415"/>
      <c r="P29" s="415"/>
      <c r="Q29" s="608"/>
      <c r="R29" s="609">
        <v>22024</v>
      </c>
      <c r="S29" s="368"/>
      <c r="T29" s="368"/>
      <c r="U29" s="368"/>
      <c r="V29" s="368"/>
      <c r="W29" s="368"/>
      <c r="X29" s="368"/>
      <c r="Y29" s="622"/>
      <c r="Z29" s="642">
        <v>0.1</v>
      </c>
      <c r="AA29" s="642"/>
      <c r="AB29" s="642"/>
      <c r="AC29" s="642"/>
      <c r="AD29" s="643" t="s">
        <v>200</v>
      </c>
      <c r="AE29" s="643"/>
      <c r="AF29" s="643"/>
      <c r="AG29" s="643"/>
      <c r="AH29" s="643"/>
      <c r="AI29" s="643"/>
      <c r="AJ29" s="643"/>
      <c r="AK29" s="643"/>
      <c r="AL29" s="612" t="s">
        <v>200</v>
      </c>
      <c r="AM29" s="356"/>
      <c r="AN29" s="356"/>
      <c r="AO29" s="644"/>
      <c r="AP29" s="587"/>
      <c r="AQ29" s="588"/>
      <c r="AR29" s="588"/>
      <c r="AS29" s="588"/>
      <c r="AT29" s="588"/>
      <c r="AU29" s="588"/>
      <c r="AV29" s="588"/>
      <c r="AW29" s="588"/>
      <c r="AX29" s="588"/>
      <c r="AY29" s="588"/>
      <c r="AZ29" s="588"/>
      <c r="BA29" s="588"/>
      <c r="BB29" s="588"/>
      <c r="BC29" s="588"/>
      <c r="BD29" s="588"/>
      <c r="BE29" s="588"/>
      <c r="BF29" s="589"/>
      <c r="BG29" s="609"/>
      <c r="BH29" s="368"/>
      <c r="BI29" s="368"/>
      <c r="BJ29" s="368"/>
      <c r="BK29" s="368"/>
      <c r="BL29" s="368"/>
      <c r="BM29" s="368"/>
      <c r="BN29" s="622"/>
      <c r="BO29" s="642"/>
      <c r="BP29" s="642"/>
      <c r="BQ29" s="642"/>
      <c r="BR29" s="642"/>
      <c r="BS29" s="643"/>
      <c r="BT29" s="643"/>
      <c r="BU29" s="643"/>
      <c r="BV29" s="643"/>
      <c r="BW29" s="643"/>
      <c r="BX29" s="643"/>
      <c r="BY29" s="643"/>
      <c r="BZ29" s="643"/>
      <c r="CA29" s="643"/>
      <c r="CB29" s="663"/>
      <c r="CD29" s="396" t="s">
        <v>172</v>
      </c>
      <c r="CE29" s="398"/>
      <c r="CF29" s="607" t="s">
        <v>25</v>
      </c>
      <c r="CG29" s="415"/>
      <c r="CH29" s="415"/>
      <c r="CI29" s="415"/>
      <c r="CJ29" s="415"/>
      <c r="CK29" s="415"/>
      <c r="CL29" s="415"/>
      <c r="CM29" s="415"/>
      <c r="CN29" s="415"/>
      <c r="CO29" s="415"/>
      <c r="CP29" s="415"/>
      <c r="CQ29" s="608"/>
      <c r="CR29" s="609">
        <v>3457901</v>
      </c>
      <c r="CS29" s="610"/>
      <c r="CT29" s="610"/>
      <c r="CU29" s="610"/>
      <c r="CV29" s="610"/>
      <c r="CW29" s="610"/>
      <c r="CX29" s="610"/>
      <c r="CY29" s="611"/>
      <c r="CZ29" s="612">
        <v>14.6</v>
      </c>
      <c r="DA29" s="613"/>
      <c r="DB29" s="613"/>
      <c r="DC29" s="614"/>
      <c r="DD29" s="615">
        <v>3429414</v>
      </c>
      <c r="DE29" s="610"/>
      <c r="DF29" s="610"/>
      <c r="DG29" s="610"/>
      <c r="DH29" s="610"/>
      <c r="DI29" s="610"/>
      <c r="DJ29" s="610"/>
      <c r="DK29" s="611"/>
      <c r="DL29" s="615">
        <v>3429414</v>
      </c>
      <c r="DM29" s="610"/>
      <c r="DN29" s="610"/>
      <c r="DO29" s="610"/>
      <c r="DP29" s="610"/>
      <c r="DQ29" s="610"/>
      <c r="DR29" s="610"/>
      <c r="DS29" s="610"/>
      <c r="DT29" s="610"/>
      <c r="DU29" s="610"/>
      <c r="DV29" s="611"/>
      <c r="DW29" s="612">
        <v>23.8</v>
      </c>
      <c r="DX29" s="613"/>
      <c r="DY29" s="613"/>
      <c r="DZ29" s="613"/>
      <c r="EA29" s="613"/>
      <c r="EB29" s="613"/>
      <c r="EC29" s="641"/>
    </row>
    <row r="30" spans="2:133" ht="11.25" customHeight="1" x14ac:dyDescent="0.2">
      <c r="B30" s="607" t="s">
        <v>345</v>
      </c>
      <c r="C30" s="415"/>
      <c r="D30" s="415"/>
      <c r="E30" s="415"/>
      <c r="F30" s="415"/>
      <c r="G30" s="415"/>
      <c r="H30" s="415"/>
      <c r="I30" s="415"/>
      <c r="J30" s="415"/>
      <c r="K30" s="415"/>
      <c r="L30" s="415"/>
      <c r="M30" s="415"/>
      <c r="N30" s="415"/>
      <c r="O30" s="415"/>
      <c r="P30" s="415"/>
      <c r="Q30" s="608"/>
      <c r="R30" s="609">
        <v>3274548</v>
      </c>
      <c r="S30" s="368"/>
      <c r="T30" s="368"/>
      <c r="U30" s="368"/>
      <c r="V30" s="368"/>
      <c r="W30" s="368"/>
      <c r="X30" s="368"/>
      <c r="Y30" s="622"/>
      <c r="Z30" s="642">
        <v>13.3</v>
      </c>
      <c r="AA30" s="642"/>
      <c r="AB30" s="642"/>
      <c r="AC30" s="642"/>
      <c r="AD30" s="643" t="s">
        <v>200</v>
      </c>
      <c r="AE30" s="643"/>
      <c r="AF30" s="643"/>
      <c r="AG30" s="643"/>
      <c r="AH30" s="643"/>
      <c r="AI30" s="643"/>
      <c r="AJ30" s="643"/>
      <c r="AK30" s="643"/>
      <c r="AL30" s="612" t="s">
        <v>200</v>
      </c>
      <c r="AM30" s="356"/>
      <c r="AN30" s="356"/>
      <c r="AO30" s="644"/>
      <c r="AP30" s="522" t="s">
        <v>318</v>
      </c>
      <c r="AQ30" s="523"/>
      <c r="AR30" s="523"/>
      <c r="AS30" s="523"/>
      <c r="AT30" s="523"/>
      <c r="AU30" s="523"/>
      <c r="AV30" s="523"/>
      <c r="AW30" s="523"/>
      <c r="AX30" s="523"/>
      <c r="AY30" s="523"/>
      <c r="AZ30" s="523"/>
      <c r="BA30" s="523"/>
      <c r="BB30" s="523"/>
      <c r="BC30" s="523"/>
      <c r="BD30" s="523"/>
      <c r="BE30" s="523"/>
      <c r="BF30" s="565"/>
      <c r="BG30" s="522" t="s">
        <v>392</v>
      </c>
      <c r="BH30" s="664"/>
      <c r="BI30" s="664"/>
      <c r="BJ30" s="664"/>
      <c r="BK30" s="664"/>
      <c r="BL30" s="664"/>
      <c r="BM30" s="664"/>
      <c r="BN30" s="664"/>
      <c r="BO30" s="664"/>
      <c r="BP30" s="664"/>
      <c r="BQ30" s="665"/>
      <c r="BR30" s="522" t="s">
        <v>393</v>
      </c>
      <c r="BS30" s="664"/>
      <c r="BT30" s="664"/>
      <c r="BU30" s="664"/>
      <c r="BV30" s="664"/>
      <c r="BW30" s="664"/>
      <c r="BX30" s="664"/>
      <c r="BY30" s="664"/>
      <c r="BZ30" s="664"/>
      <c r="CA30" s="664"/>
      <c r="CB30" s="665"/>
      <c r="CD30" s="399"/>
      <c r="CE30" s="401"/>
      <c r="CF30" s="607" t="s">
        <v>394</v>
      </c>
      <c r="CG30" s="415"/>
      <c r="CH30" s="415"/>
      <c r="CI30" s="415"/>
      <c r="CJ30" s="415"/>
      <c r="CK30" s="415"/>
      <c r="CL30" s="415"/>
      <c r="CM30" s="415"/>
      <c r="CN30" s="415"/>
      <c r="CO30" s="415"/>
      <c r="CP30" s="415"/>
      <c r="CQ30" s="608"/>
      <c r="CR30" s="609">
        <v>3385867</v>
      </c>
      <c r="CS30" s="368"/>
      <c r="CT30" s="368"/>
      <c r="CU30" s="368"/>
      <c r="CV30" s="368"/>
      <c r="CW30" s="368"/>
      <c r="CX30" s="368"/>
      <c r="CY30" s="622"/>
      <c r="CZ30" s="612">
        <v>14.3</v>
      </c>
      <c r="DA30" s="613"/>
      <c r="DB30" s="613"/>
      <c r="DC30" s="614"/>
      <c r="DD30" s="615">
        <v>3357380</v>
      </c>
      <c r="DE30" s="368"/>
      <c r="DF30" s="368"/>
      <c r="DG30" s="368"/>
      <c r="DH30" s="368"/>
      <c r="DI30" s="368"/>
      <c r="DJ30" s="368"/>
      <c r="DK30" s="622"/>
      <c r="DL30" s="615">
        <v>3357380</v>
      </c>
      <c r="DM30" s="368"/>
      <c r="DN30" s="368"/>
      <c r="DO30" s="368"/>
      <c r="DP30" s="368"/>
      <c r="DQ30" s="368"/>
      <c r="DR30" s="368"/>
      <c r="DS30" s="368"/>
      <c r="DT30" s="368"/>
      <c r="DU30" s="368"/>
      <c r="DV30" s="622"/>
      <c r="DW30" s="612">
        <v>23.3</v>
      </c>
      <c r="DX30" s="613"/>
      <c r="DY30" s="613"/>
      <c r="DZ30" s="613"/>
      <c r="EA30" s="613"/>
      <c r="EB30" s="613"/>
      <c r="EC30" s="641"/>
    </row>
    <row r="31" spans="2:133" ht="11.25" customHeight="1" x14ac:dyDescent="0.2">
      <c r="B31" s="656" t="s">
        <v>51</v>
      </c>
      <c r="C31" s="657"/>
      <c r="D31" s="657"/>
      <c r="E31" s="657"/>
      <c r="F31" s="657"/>
      <c r="G31" s="657"/>
      <c r="H31" s="657"/>
      <c r="I31" s="657"/>
      <c r="J31" s="657"/>
      <c r="K31" s="657"/>
      <c r="L31" s="657"/>
      <c r="M31" s="657"/>
      <c r="N31" s="657"/>
      <c r="O31" s="657"/>
      <c r="P31" s="657"/>
      <c r="Q31" s="658"/>
      <c r="R31" s="609" t="s">
        <v>200</v>
      </c>
      <c r="S31" s="368"/>
      <c r="T31" s="368"/>
      <c r="U31" s="368"/>
      <c r="V31" s="368"/>
      <c r="W31" s="368"/>
      <c r="X31" s="368"/>
      <c r="Y31" s="622"/>
      <c r="Z31" s="642" t="s">
        <v>200</v>
      </c>
      <c r="AA31" s="642"/>
      <c r="AB31" s="642"/>
      <c r="AC31" s="642"/>
      <c r="AD31" s="643" t="s">
        <v>200</v>
      </c>
      <c r="AE31" s="643"/>
      <c r="AF31" s="643"/>
      <c r="AG31" s="643"/>
      <c r="AH31" s="643"/>
      <c r="AI31" s="643"/>
      <c r="AJ31" s="643"/>
      <c r="AK31" s="643"/>
      <c r="AL31" s="612" t="s">
        <v>200</v>
      </c>
      <c r="AM31" s="356"/>
      <c r="AN31" s="356"/>
      <c r="AO31" s="644"/>
      <c r="AP31" s="388" t="s">
        <v>4</v>
      </c>
      <c r="AQ31" s="389"/>
      <c r="AR31" s="389"/>
      <c r="AS31" s="389"/>
      <c r="AT31" s="604" t="s">
        <v>395</v>
      </c>
      <c r="AU31" s="42"/>
      <c r="AV31" s="42"/>
      <c r="AW31" s="42"/>
      <c r="AX31" s="651" t="s">
        <v>278</v>
      </c>
      <c r="AY31" s="652"/>
      <c r="AZ31" s="652"/>
      <c r="BA31" s="652"/>
      <c r="BB31" s="652"/>
      <c r="BC31" s="652"/>
      <c r="BD31" s="652"/>
      <c r="BE31" s="652"/>
      <c r="BF31" s="653"/>
      <c r="BG31" s="659">
        <v>99.4</v>
      </c>
      <c r="BH31" s="660"/>
      <c r="BI31" s="660"/>
      <c r="BJ31" s="660"/>
      <c r="BK31" s="660"/>
      <c r="BL31" s="660"/>
      <c r="BM31" s="661">
        <v>98.1</v>
      </c>
      <c r="BN31" s="660"/>
      <c r="BO31" s="660"/>
      <c r="BP31" s="660"/>
      <c r="BQ31" s="662"/>
      <c r="BR31" s="659">
        <v>99.3</v>
      </c>
      <c r="BS31" s="660"/>
      <c r="BT31" s="660"/>
      <c r="BU31" s="660"/>
      <c r="BV31" s="660"/>
      <c r="BW31" s="660"/>
      <c r="BX31" s="661">
        <v>98</v>
      </c>
      <c r="BY31" s="660"/>
      <c r="BZ31" s="660"/>
      <c r="CA31" s="660"/>
      <c r="CB31" s="662"/>
      <c r="CD31" s="399"/>
      <c r="CE31" s="401"/>
      <c r="CF31" s="607" t="s">
        <v>319</v>
      </c>
      <c r="CG31" s="415"/>
      <c r="CH31" s="415"/>
      <c r="CI31" s="415"/>
      <c r="CJ31" s="415"/>
      <c r="CK31" s="415"/>
      <c r="CL31" s="415"/>
      <c r="CM31" s="415"/>
      <c r="CN31" s="415"/>
      <c r="CO31" s="415"/>
      <c r="CP31" s="415"/>
      <c r="CQ31" s="608"/>
      <c r="CR31" s="609">
        <v>72034</v>
      </c>
      <c r="CS31" s="610"/>
      <c r="CT31" s="610"/>
      <c r="CU31" s="610"/>
      <c r="CV31" s="610"/>
      <c r="CW31" s="610"/>
      <c r="CX31" s="610"/>
      <c r="CY31" s="611"/>
      <c r="CZ31" s="612">
        <v>0.3</v>
      </c>
      <c r="DA31" s="613"/>
      <c r="DB31" s="613"/>
      <c r="DC31" s="614"/>
      <c r="DD31" s="615">
        <v>72034</v>
      </c>
      <c r="DE31" s="610"/>
      <c r="DF31" s="610"/>
      <c r="DG31" s="610"/>
      <c r="DH31" s="610"/>
      <c r="DI31" s="610"/>
      <c r="DJ31" s="610"/>
      <c r="DK31" s="611"/>
      <c r="DL31" s="615">
        <v>72034</v>
      </c>
      <c r="DM31" s="610"/>
      <c r="DN31" s="610"/>
      <c r="DO31" s="610"/>
      <c r="DP31" s="610"/>
      <c r="DQ31" s="610"/>
      <c r="DR31" s="610"/>
      <c r="DS31" s="610"/>
      <c r="DT31" s="610"/>
      <c r="DU31" s="610"/>
      <c r="DV31" s="611"/>
      <c r="DW31" s="612">
        <v>0.5</v>
      </c>
      <c r="DX31" s="613"/>
      <c r="DY31" s="613"/>
      <c r="DZ31" s="613"/>
      <c r="EA31" s="613"/>
      <c r="EB31" s="613"/>
      <c r="EC31" s="641"/>
    </row>
    <row r="32" spans="2:133" ht="11.25" customHeight="1" x14ac:dyDescent="0.2">
      <c r="B32" s="607" t="s">
        <v>396</v>
      </c>
      <c r="C32" s="415"/>
      <c r="D32" s="415"/>
      <c r="E32" s="415"/>
      <c r="F32" s="415"/>
      <c r="G32" s="415"/>
      <c r="H32" s="415"/>
      <c r="I32" s="415"/>
      <c r="J32" s="415"/>
      <c r="K32" s="415"/>
      <c r="L32" s="415"/>
      <c r="M32" s="415"/>
      <c r="N32" s="415"/>
      <c r="O32" s="415"/>
      <c r="P32" s="415"/>
      <c r="Q32" s="608"/>
      <c r="R32" s="609">
        <v>1663943</v>
      </c>
      <c r="S32" s="368"/>
      <c r="T32" s="368"/>
      <c r="U32" s="368"/>
      <c r="V32" s="368"/>
      <c r="W32" s="368"/>
      <c r="X32" s="368"/>
      <c r="Y32" s="622"/>
      <c r="Z32" s="642">
        <v>6.7</v>
      </c>
      <c r="AA32" s="642"/>
      <c r="AB32" s="642"/>
      <c r="AC32" s="642"/>
      <c r="AD32" s="643" t="s">
        <v>200</v>
      </c>
      <c r="AE32" s="643"/>
      <c r="AF32" s="643"/>
      <c r="AG32" s="643"/>
      <c r="AH32" s="643"/>
      <c r="AI32" s="643"/>
      <c r="AJ32" s="643"/>
      <c r="AK32" s="643"/>
      <c r="AL32" s="612" t="s">
        <v>200</v>
      </c>
      <c r="AM32" s="356"/>
      <c r="AN32" s="356"/>
      <c r="AO32" s="644"/>
      <c r="AP32" s="603"/>
      <c r="AQ32" s="464"/>
      <c r="AR32" s="464"/>
      <c r="AS32" s="464"/>
      <c r="AT32" s="605"/>
      <c r="AU32" s="1" t="s">
        <v>249</v>
      </c>
      <c r="AX32" s="607" t="s">
        <v>297</v>
      </c>
      <c r="AY32" s="415"/>
      <c r="AZ32" s="415"/>
      <c r="BA32" s="415"/>
      <c r="BB32" s="415"/>
      <c r="BC32" s="415"/>
      <c r="BD32" s="415"/>
      <c r="BE32" s="415"/>
      <c r="BF32" s="608"/>
      <c r="BG32" s="655">
        <v>99.2</v>
      </c>
      <c r="BH32" s="610"/>
      <c r="BI32" s="610"/>
      <c r="BJ32" s="610"/>
      <c r="BK32" s="610"/>
      <c r="BL32" s="610"/>
      <c r="BM32" s="356">
        <v>98</v>
      </c>
      <c r="BN32" s="610"/>
      <c r="BO32" s="610"/>
      <c r="BP32" s="610"/>
      <c r="BQ32" s="639"/>
      <c r="BR32" s="655">
        <v>99.2</v>
      </c>
      <c r="BS32" s="610"/>
      <c r="BT32" s="610"/>
      <c r="BU32" s="610"/>
      <c r="BV32" s="610"/>
      <c r="BW32" s="610"/>
      <c r="BX32" s="356">
        <v>97.9</v>
      </c>
      <c r="BY32" s="610"/>
      <c r="BZ32" s="610"/>
      <c r="CA32" s="610"/>
      <c r="CB32" s="639"/>
      <c r="CD32" s="402"/>
      <c r="CE32" s="404"/>
      <c r="CF32" s="607" t="s">
        <v>397</v>
      </c>
      <c r="CG32" s="415"/>
      <c r="CH32" s="415"/>
      <c r="CI32" s="415"/>
      <c r="CJ32" s="415"/>
      <c r="CK32" s="415"/>
      <c r="CL32" s="415"/>
      <c r="CM32" s="415"/>
      <c r="CN32" s="415"/>
      <c r="CO32" s="415"/>
      <c r="CP32" s="415"/>
      <c r="CQ32" s="608"/>
      <c r="CR32" s="609" t="s">
        <v>200</v>
      </c>
      <c r="CS32" s="368"/>
      <c r="CT32" s="368"/>
      <c r="CU32" s="368"/>
      <c r="CV32" s="368"/>
      <c r="CW32" s="368"/>
      <c r="CX32" s="368"/>
      <c r="CY32" s="622"/>
      <c r="CZ32" s="612" t="s">
        <v>200</v>
      </c>
      <c r="DA32" s="613"/>
      <c r="DB32" s="613"/>
      <c r="DC32" s="614"/>
      <c r="DD32" s="615" t="s">
        <v>200</v>
      </c>
      <c r="DE32" s="368"/>
      <c r="DF32" s="368"/>
      <c r="DG32" s="368"/>
      <c r="DH32" s="368"/>
      <c r="DI32" s="368"/>
      <c r="DJ32" s="368"/>
      <c r="DK32" s="622"/>
      <c r="DL32" s="615" t="s">
        <v>200</v>
      </c>
      <c r="DM32" s="368"/>
      <c r="DN32" s="368"/>
      <c r="DO32" s="368"/>
      <c r="DP32" s="368"/>
      <c r="DQ32" s="368"/>
      <c r="DR32" s="368"/>
      <c r="DS32" s="368"/>
      <c r="DT32" s="368"/>
      <c r="DU32" s="368"/>
      <c r="DV32" s="622"/>
      <c r="DW32" s="612" t="s">
        <v>200</v>
      </c>
      <c r="DX32" s="613"/>
      <c r="DY32" s="613"/>
      <c r="DZ32" s="613"/>
      <c r="EA32" s="613"/>
      <c r="EB32" s="613"/>
      <c r="EC32" s="641"/>
    </row>
    <row r="33" spans="2:133" ht="11.25" customHeight="1" x14ac:dyDescent="0.2">
      <c r="B33" s="607" t="s">
        <v>235</v>
      </c>
      <c r="C33" s="415"/>
      <c r="D33" s="415"/>
      <c r="E33" s="415"/>
      <c r="F33" s="415"/>
      <c r="G33" s="415"/>
      <c r="H33" s="415"/>
      <c r="I33" s="415"/>
      <c r="J33" s="415"/>
      <c r="K33" s="415"/>
      <c r="L33" s="415"/>
      <c r="M33" s="415"/>
      <c r="N33" s="415"/>
      <c r="O33" s="415"/>
      <c r="P33" s="415"/>
      <c r="Q33" s="608"/>
      <c r="R33" s="609">
        <v>244725</v>
      </c>
      <c r="S33" s="368"/>
      <c r="T33" s="368"/>
      <c r="U33" s="368"/>
      <c r="V33" s="368"/>
      <c r="W33" s="368"/>
      <c r="X33" s="368"/>
      <c r="Y33" s="622"/>
      <c r="Z33" s="642">
        <v>1</v>
      </c>
      <c r="AA33" s="642"/>
      <c r="AB33" s="642"/>
      <c r="AC33" s="642"/>
      <c r="AD33" s="643" t="s">
        <v>200</v>
      </c>
      <c r="AE33" s="643"/>
      <c r="AF33" s="643"/>
      <c r="AG33" s="643"/>
      <c r="AH33" s="643"/>
      <c r="AI33" s="643"/>
      <c r="AJ33" s="643"/>
      <c r="AK33" s="643"/>
      <c r="AL33" s="612" t="s">
        <v>200</v>
      </c>
      <c r="AM33" s="356"/>
      <c r="AN33" s="356"/>
      <c r="AO33" s="644"/>
      <c r="AP33" s="391"/>
      <c r="AQ33" s="392"/>
      <c r="AR33" s="392"/>
      <c r="AS33" s="392"/>
      <c r="AT33" s="606"/>
      <c r="AU33" s="43"/>
      <c r="AV33" s="43"/>
      <c r="AW33" s="43"/>
      <c r="AX33" s="587" t="s">
        <v>159</v>
      </c>
      <c r="AY33" s="588"/>
      <c r="AZ33" s="588"/>
      <c r="BA33" s="588"/>
      <c r="BB33" s="588"/>
      <c r="BC33" s="588"/>
      <c r="BD33" s="588"/>
      <c r="BE33" s="588"/>
      <c r="BF33" s="589"/>
      <c r="BG33" s="654">
        <v>99.4</v>
      </c>
      <c r="BH33" s="591"/>
      <c r="BI33" s="591"/>
      <c r="BJ33" s="591"/>
      <c r="BK33" s="591"/>
      <c r="BL33" s="591"/>
      <c r="BM33" s="635">
        <v>98.2</v>
      </c>
      <c r="BN33" s="591"/>
      <c r="BO33" s="591"/>
      <c r="BP33" s="591"/>
      <c r="BQ33" s="630"/>
      <c r="BR33" s="654">
        <v>99.4</v>
      </c>
      <c r="BS33" s="591"/>
      <c r="BT33" s="591"/>
      <c r="BU33" s="591"/>
      <c r="BV33" s="591"/>
      <c r="BW33" s="591"/>
      <c r="BX33" s="635">
        <v>98.1</v>
      </c>
      <c r="BY33" s="591"/>
      <c r="BZ33" s="591"/>
      <c r="CA33" s="591"/>
      <c r="CB33" s="630"/>
      <c r="CD33" s="607" t="s">
        <v>399</v>
      </c>
      <c r="CE33" s="415"/>
      <c r="CF33" s="415"/>
      <c r="CG33" s="415"/>
      <c r="CH33" s="415"/>
      <c r="CI33" s="415"/>
      <c r="CJ33" s="415"/>
      <c r="CK33" s="415"/>
      <c r="CL33" s="415"/>
      <c r="CM33" s="415"/>
      <c r="CN33" s="415"/>
      <c r="CO33" s="415"/>
      <c r="CP33" s="415"/>
      <c r="CQ33" s="608"/>
      <c r="CR33" s="609">
        <v>11401126</v>
      </c>
      <c r="CS33" s="610"/>
      <c r="CT33" s="610"/>
      <c r="CU33" s="610"/>
      <c r="CV33" s="610"/>
      <c r="CW33" s="610"/>
      <c r="CX33" s="610"/>
      <c r="CY33" s="611"/>
      <c r="CZ33" s="612">
        <v>48.2</v>
      </c>
      <c r="DA33" s="613"/>
      <c r="DB33" s="613"/>
      <c r="DC33" s="614"/>
      <c r="DD33" s="615">
        <v>8674141</v>
      </c>
      <c r="DE33" s="610"/>
      <c r="DF33" s="610"/>
      <c r="DG33" s="610"/>
      <c r="DH33" s="610"/>
      <c r="DI33" s="610"/>
      <c r="DJ33" s="610"/>
      <c r="DK33" s="611"/>
      <c r="DL33" s="615">
        <v>5877253</v>
      </c>
      <c r="DM33" s="610"/>
      <c r="DN33" s="610"/>
      <c r="DO33" s="610"/>
      <c r="DP33" s="610"/>
      <c r="DQ33" s="610"/>
      <c r="DR33" s="610"/>
      <c r="DS33" s="610"/>
      <c r="DT33" s="610"/>
      <c r="DU33" s="610"/>
      <c r="DV33" s="611"/>
      <c r="DW33" s="612">
        <v>40.799999999999997</v>
      </c>
      <c r="DX33" s="613"/>
      <c r="DY33" s="613"/>
      <c r="DZ33" s="613"/>
      <c r="EA33" s="613"/>
      <c r="EB33" s="613"/>
      <c r="EC33" s="641"/>
    </row>
    <row r="34" spans="2:133" ht="11.25" customHeight="1" x14ac:dyDescent="0.2">
      <c r="B34" s="607" t="s">
        <v>149</v>
      </c>
      <c r="C34" s="415"/>
      <c r="D34" s="415"/>
      <c r="E34" s="415"/>
      <c r="F34" s="415"/>
      <c r="G34" s="415"/>
      <c r="H34" s="415"/>
      <c r="I34" s="415"/>
      <c r="J34" s="415"/>
      <c r="K34" s="415"/>
      <c r="L34" s="415"/>
      <c r="M34" s="415"/>
      <c r="N34" s="415"/>
      <c r="O34" s="415"/>
      <c r="P34" s="415"/>
      <c r="Q34" s="608"/>
      <c r="R34" s="609">
        <v>205843</v>
      </c>
      <c r="S34" s="368"/>
      <c r="T34" s="368"/>
      <c r="U34" s="368"/>
      <c r="V34" s="368"/>
      <c r="W34" s="368"/>
      <c r="X34" s="368"/>
      <c r="Y34" s="622"/>
      <c r="Z34" s="642">
        <v>0.8</v>
      </c>
      <c r="AA34" s="642"/>
      <c r="AB34" s="642"/>
      <c r="AC34" s="642"/>
      <c r="AD34" s="643" t="s">
        <v>200</v>
      </c>
      <c r="AE34" s="643"/>
      <c r="AF34" s="643"/>
      <c r="AG34" s="643"/>
      <c r="AH34" s="643"/>
      <c r="AI34" s="643"/>
      <c r="AJ34" s="643"/>
      <c r="AK34" s="643"/>
      <c r="AL34" s="612" t="s">
        <v>200</v>
      </c>
      <c r="AM34" s="356"/>
      <c r="AN34" s="356"/>
      <c r="AO34" s="644"/>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7" t="s">
        <v>402</v>
      </c>
      <c r="CE34" s="415"/>
      <c r="CF34" s="415"/>
      <c r="CG34" s="415"/>
      <c r="CH34" s="415"/>
      <c r="CI34" s="415"/>
      <c r="CJ34" s="415"/>
      <c r="CK34" s="415"/>
      <c r="CL34" s="415"/>
      <c r="CM34" s="415"/>
      <c r="CN34" s="415"/>
      <c r="CO34" s="415"/>
      <c r="CP34" s="415"/>
      <c r="CQ34" s="608"/>
      <c r="CR34" s="609">
        <v>3361300</v>
      </c>
      <c r="CS34" s="368"/>
      <c r="CT34" s="368"/>
      <c r="CU34" s="368"/>
      <c r="CV34" s="368"/>
      <c r="CW34" s="368"/>
      <c r="CX34" s="368"/>
      <c r="CY34" s="622"/>
      <c r="CZ34" s="612">
        <v>14.2</v>
      </c>
      <c r="DA34" s="613"/>
      <c r="DB34" s="613"/>
      <c r="DC34" s="614"/>
      <c r="DD34" s="615">
        <v>2017646</v>
      </c>
      <c r="DE34" s="368"/>
      <c r="DF34" s="368"/>
      <c r="DG34" s="368"/>
      <c r="DH34" s="368"/>
      <c r="DI34" s="368"/>
      <c r="DJ34" s="368"/>
      <c r="DK34" s="622"/>
      <c r="DL34" s="615">
        <v>1733368</v>
      </c>
      <c r="DM34" s="368"/>
      <c r="DN34" s="368"/>
      <c r="DO34" s="368"/>
      <c r="DP34" s="368"/>
      <c r="DQ34" s="368"/>
      <c r="DR34" s="368"/>
      <c r="DS34" s="368"/>
      <c r="DT34" s="368"/>
      <c r="DU34" s="368"/>
      <c r="DV34" s="622"/>
      <c r="DW34" s="612">
        <v>12</v>
      </c>
      <c r="DX34" s="613"/>
      <c r="DY34" s="613"/>
      <c r="DZ34" s="613"/>
      <c r="EA34" s="613"/>
      <c r="EB34" s="613"/>
      <c r="EC34" s="641"/>
    </row>
    <row r="35" spans="2:133" ht="11.25" customHeight="1" x14ac:dyDescent="0.2">
      <c r="B35" s="607" t="s">
        <v>404</v>
      </c>
      <c r="C35" s="415"/>
      <c r="D35" s="415"/>
      <c r="E35" s="415"/>
      <c r="F35" s="415"/>
      <c r="G35" s="415"/>
      <c r="H35" s="415"/>
      <c r="I35" s="415"/>
      <c r="J35" s="415"/>
      <c r="K35" s="415"/>
      <c r="L35" s="415"/>
      <c r="M35" s="415"/>
      <c r="N35" s="415"/>
      <c r="O35" s="415"/>
      <c r="P35" s="415"/>
      <c r="Q35" s="608"/>
      <c r="R35" s="609">
        <v>922829</v>
      </c>
      <c r="S35" s="368"/>
      <c r="T35" s="368"/>
      <c r="U35" s="368"/>
      <c r="V35" s="368"/>
      <c r="W35" s="368"/>
      <c r="X35" s="368"/>
      <c r="Y35" s="622"/>
      <c r="Z35" s="642">
        <v>3.7</v>
      </c>
      <c r="AA35" s="642"/>
      <c r="AB35" s="642"/>
      <c r="AC35" s="642"/>
      <c r="AD35" s="643" t="s">
        <v>200</v>
      </c>
      <c r="AE35" s="643"/>
      <c r="AF35" s="643"/>
      <c r="AG35" s="643"/>
      <c r="AH35" s="643"/>
      <c r="AI35" s="643"/>
      <c r="AJ35" s="643"/>
      <c r="AK35" s="643"/>
      <c r="AL35" s="612" t="s">
        <v>200</v>
      </c>
      <c r="AM35" s="356"/>
      <c r="AN35" s="356"/>
      <c r="AO35" s="644"/>
      <c r="AP35" s="16"/>
      <c r="AQ35" s="522" t="s">
        <v>405</v>
      </c>
      <c r="AR35" s="523"/>
      <c r="AS35" s="523"/>
      <c r="AT35" s="523"/>
      <c r="AU35" s="523"/>
      <c r="AV35" s="523"/>
      <c r="AW35" s="523"/>
      <c r="AX35" s="523"/>
      <c r="AY35" s="523"/>
      <c r="AZ35" s="523"/>
      <c r="BA35" s="523"/>
      <c r="BB35" s="523"/>
      <c r="BC35" s="523"/>
      <c r="BD35" s="523"/>
      <c r="BE35" s="523"/>
      <c r="BF35" s="565"/>
      <c r="BG35" s="522" t="s">
        <v>209</v>
      </c>
      <c r="BH35" s="523"/>
      <c r="BI35" s="523"/>
      <c r="BJ35" s="523"/>
      <c r="BK35" s="523"/>
      <c r="BL35" s="523"/>
      <c r="BM35" s="523"/>
      <c r="BN35" s="523"/>
      <c r="BO35" s="523"/>
      <c r="BP35" s="523"/>
      <c r="BQ35" s="523"/>
      <c r="BR35" s="523"/>
      <c r="BS35" s="523"/>
      <c r="BT35" s="523"/>
      <c r="BU35" s="523"/>
      <c r="BV35" s="523"/>
      <c r="BW35" s="523"/>
      <c r="BX35" s="523"/>
      <c r="BY35" s="523"/>
      <c r="BZ35" s="523"/>
      <c r="CA35" s="523"/>
      <c r="CB35" s="565"/>
      <c r="CD35" s="607" t="s">
        <v>407</v>
      </c>
      <c r="CE35" s="415"/>
      <c r="CF35" s="415"/>
      <c r="CG35" s="415"/>
      <c r="CH35" s="415"/>
      <c r="CI35" s="415"/>
      <c r="CJ35" s="415"/>
      <c r="CK35" s="415"/>
      <c r="CL35" s="415"/>
      <c r="CM35" s="415"/>
      <c r="CN35" s="415"/>
      <c r="CO35" s="415"/>
      <c r="CP35" s="415"/>
      <c r="CQ35" s="608"/>
      <c r="CR35" s="609">
        <v>124998</v>
      </c>
      <c r="CS35" s="610"/>
      <c r="CT35" s="610"/>
      <c r="CU35" s="610"/>
      <c r="CV35" s="610"/>
      <c r="CW35" s="610"/>
      <c r="CX35" s="610"/>
      <c r="CY35" s="611"/>
      <c r="CZ35" s="612">
        <v>0.5</v>
      </c>
      <c r="DA35" s="613"/>
      <c r="DB35" s="613"/>
      <c r="DC35" s="614"/>
      <c r="DD35" s="615">
        <v>78545</v>
      </c>
      <c r="DE35" s="610"/>
      <c r="DF35" s="610"/>
      <c r="DG35" s="610"/>
      <c r="DH35" s="610"/>
      <c r="DI35" s="610"/>
      <c r="DJ35" s="610"/>
      <c r="DK35" s="611"/>
      <c r="DL35" s="615">
        <v>78216</v>
      </c>
      <c r="DM35" s="610"/>
      <c r="DN35" s="610"/>
      <c r="DO35" s="610"/>
      <c r="DP35" s="610"/>
      <c r="DQ35" s="610"/>
      <c r="DR35" s="610"/>
      <c r="DS35" s="610"/>
      <c r="DT35" s="610"/>
      <c r="DU35" s="610"/>
      <c r="DV35" s="611"/>
      <c r="DW35" s="612">
        <v>0.5</v>
      </c>
      <c r="DX35" s="613"/>
      <c r="DY35" s="613"/>
      <c r="DZ35" s="613"/>
      <c r="EA35" s="613"/>
      <c r="EB35" s="613"/>
      <c r="EC35" s="641"/>
    </row>
    <row r="36" spans="2:133" ht="11.25" customHeight="1" x14ac:dyDescent="0.2">
      <c r="B36" s="607" t="s">
        <v>298</v>
      </c>
      <c r="C36" s="415"/>
      <c r="D36" s="415"/>
      <c r="E36" s="415"/>
      <c r="F36" s="415"/>
      <c r="G36" s="415"/>
      <c r="H36" s="415"/>
      <c r="I36" s="415"/>
      <c r="J36" s="415"/>
      <c r="K36" s="415"/>
      <c r="L36" s="415"/>
      <c r="M36" s="415"/>
      <c r="N36" s="415"/>
      <c r="O36" s="415"/>
      <c r="P36" s="415"/>
      <c r="Q36" s="608"/>
      <c r="R36" s="609">
        <v>1042287</v>
      </c>
      <c r="S36" s="368"/>
      <c r="T36" s="368"/>
      <c r="U36" s="368"/>
      <c r="V36" s="368"/>
      <c r="W36" s="368"/>
      <c r="X36" s="368"/>
      <c r="Y36" s="622"/>
      <c r="Z36" s="642">
        <v>4.2</v>
      </c>
      <c r="AA36" s="642"/>
      <c r="AB36" s="642"/>
      <c r="AC36" s="642"/>
      <c r="AD36" s="643" t="s">
        <v>200</v>
      </c>
      <c r="AE36" s="643"/>
      <c r="AF36" s="643"/>
      <c r="AG36" s="643"/>
      <c r="AH36" s="643"/>
      <c r="AI36" s="643"/>
      <c r="AJ36" s="643"/>
      <c r="AK36" s="643"/>
      <c r="AL36" s="612" t="s">
        <v>200</v>
      </c>
      <c r="AM36" s="356"/>
      <c r="AN36" s="356"/>
      <c r="AO36" s="644"/>
      <c r="AP36" s="16"/>
      <c r="AQ36" s="645" t="s">
        <v>390</v>
      </c>
      <c r="AR36" s="646"/>
      <c r="AS36" s="646"/>
      <c r="AT36" s="646"/>
      <c r="AU36" s="646"/>
      <c r="AV36" s="646"/>
      <c r="AW36" s="646"/>
      <c r="AX36" s="646"/>
      <c r="AY36" s="647"/>
      <c r="AZ36" s="648">
        <v>3658582</v>
      </c>
      <c r="BA36" s="649"/>
      <c r="BB36" s="649"/>
      <c r="BC36" s="649"/>
      <c r="BD36" s="649"/>
      <c r="BE36" s="649"/>
      <c r="BF36" s="650"/>
      <c r="BG36" s="651" t="s">
        <v>409</v>
      </c>
      <c r="BH36" s="652"/>
      <c r="BI36" s="652"/>
      <c r="BJ36" s="652"/>
      <c r="BK36" s="652"/>
      <c r="BL36" s="652"/>
      <c r="BM36" s="652"/>
      <c r="BN36" s="652"/>
      <c r="BO36" s="652"/>
      <c r="BP36" s="652"/>
      <c r="BQ36" s="652"/>
      <c r="BR36" s="652"/>
      <c r="BS36" s="652"/>
      <c r="BT36" s="652"/>
      <c r="BU36" s="653"/>
      <c r="BV36" s="648">
        <v>17000</v>
      </c>
      <c r="BW36" s="649"/>
      <c r="BX36" s="649"/>
      <c r="BY36" s="649"/>
      <c r="BZ36" s="649"/>
      <c r="CA36" s="649"/>
      <c r="CB36" s="650"/>
      <c r="CD36" s="607" t="s">
        <v>28</v>
      </c>
      <c r="CE36" s="415"/>
      <c r="CF36" s="415"/>
      <c r="CG36" s="415"/>
      <c r="CH36" s="415"/>
      <c r="CI36" s="415"/>
      <c r="CJ36" s="415"/>
      <c r="CK36" s="415"/>
      <c r="CL36" s="415"/>
      <c r="CM36" s="415"/>
      <c r="CN36" s="415"/>
      <c r="CO36" s="415"/>
      <c r="CP36" s="415"/>
      <c r="CQ36" s="608"/>
      <c r="CR36" s="609">
        <v>5147015</v>
      </c>
      <c r="CS36" s="368"/>
      <c r="CT36" s="368"/>
      <c r="CU36" s="368"/>
      <c r="CV36" s="368"/>
      <c r="CW36" s="368"/>
      <c r="CX36" s="368"/>
      <c r="CY36" s="622"/>
      <c r="CZ36" s="612">
        <v>21.8</v>
      </c>
      <c r="DA36" s="613"/>
      <c r="DB36" s="613"/>
      <c r="DC36" s="614"/>
      <c r="DD36" s="615">
        <v>4517478</v>
      </c>
      <c r="DE36" s="368"/>
      <c r="DF36" s="368"/>
      <c r="DG36" s="368"/>
      <c r="DH36" s="368"/>
      <c r="DI36" s="368"/>
      <c r="DJ36" s="368"/>
      <c r="DK36" s="622"/>
      <c r="DL36" s="615">
        <v>2840086</v>
      </c>
      <c r="DM36" s="368"/>
      <c r="DN36" s="368"/>
      <c r="DO36" s="368"/>
      <c r="DP36" s="368"/>
      <c r="DQ36" s="368"/>
      <c r="DR36" s="368"/>
      <c r="DS36" s="368"/>
      <c r="DT36" s="368"/>
      <c r="DU36" s="368"/>
      <c r="DV36" s="622"/>
      <c r="DW36" s="612">
        <v>19.7</v>
      </c>
      <c r="DX36" s="613"/>
      <c r="DY36" s="613"/>
      <c r="DZ36" s="613"/>
      <c r="EA36" s="613"/>
      <c r="EB36" s="613"/>
      <c r="EC36" s="641"/>
    </row>
    <row r="37" spans="2:133" ht="11.25" customHeight="1" x14ac:dyDescent="0.2">
      <c r="B37" s="607" t="s">
        <v>400</v>
      </c>
      <c r="C37" s="415"/>
      <c r="D37" s="415"/>
      <c r="E37" s="415"/>
      <c r="F37" s="415"/>
      <c r="G37" s="415"/>
      <c r="H37" s="415"/>
      <c r="I37" s="415"/>
      <c r="J37" s="415"/>
      <c r="K37" s="415"/>
      <c r="L37" s="415"/>
      <c r="M37" s="415"/>
      <c r="N37" s="415"/>
      <c r="O37" s="415"/>
      <c r="P37" s="415"/>
      <c r="Q37" s="608"/>
      <c r="R37" s="609">
        <v>448487</v>
      </c>
      <c r="S37" s="368"/>
      <c r="T37" s="368"/>
      <c r="U37" s="368"/>
      <c r="V37" s="368"/>
      <c r="W37" s="368"/>
      <c r="X37" s="368"/>
      <c r="Y37" s="622"/>
      <c r="Z37" s="642">
        <v>1.8</v>
      </c>
      <c r="AA37" s="642"/>
      <c r="AB37" s="642"/>
      <c r="AC37" s="642"/>
      <c r="AD37" s="643">
        <v>165</v>
      </c>
      <c r="AE37" s="643"/>
      <c r="AF37" s="643"/>
      <c r="AG37" s="643"/>
      <c r="AH37" s="643"/>
      <c r="AI37" s="643"/>
      <c r="AJ37" s="643"/>
      <c r="AK37" s="643"/>
      <c r="AL37" s="612">
        <v>0</v>
      </c>
      <c r="AM37" s="356"/>
      <c r="AN37" s="356"/>
      <c r="AO37" s="644"/>
      <c r="AQ37" s="637" t="s">
        <v>410</v>
      </c>
      <c r="AR37" s="473"/>
      <c r="AS37" s="473"/>
      <c r="AT37" s="473"/>
      <c r="AU37" s="473"/>
      <c r="AV37" s="473"/>
      <c r="AW37" s="473"/>
      <c r="AX37" s="473"/>
      <c r="AY37" s="638"/>
      <c r="AZ37" s="609">
        <v>1291062</v>
      </c>
      <c r="BA37" s="368"/>
      <c r="BB37" s="368"/>
      <c r="BC37" s="368"/>
      <c r="BD37" s="610"/>
      <c r="BE37" s="610"/>
      <c r="BF37" s="639"/>
      <c r="BG37" s="607" t="s">
        <v>411</v>
      </c>
      <c r="BH37" s="415"/>
      <c r="BI37" s="415"/>
      <c r="BJ37" s="415"/>
      <c r="BK37" s="415"/>
      <c r="BL37" s="415"/>
      <c r="BM37" s="415"/>
      <c r="BN37" s="415"/>
      <c r="BO37" s="415"/>
      <c r="BP37" s="415"/>
      <c r="BQ37" s="415"/>
      <c r="BR37" s="415"/>
      <c r="BS37" s="415"/>
      <c r="BT37" s="415"/>
      <c r="BU37" s="608"/>
      <c r="BV37" s="609">
        <v>17000</v>
      </c>
      <c r="BW37" s="368"/>
      <c r="BX37" s="368"/>
      <c r="BY37" s="368"/>
      <c r="BZ37" s="368"/>
      <c r="CA37" s="368"/>
      <c r="CB37" s="640"/>
      <c r="CD37" s="607" t="s">
        <v>161</v>
      </c>
      <c r="CE37" s="415"/>
      <c r="CF37" s="415"/>
      <c r="CG37" s="415"/>
      <c r="CH37" s="415"/>
      <c r="CI37" s="415"/>
      <c r="CJ37" s="415"/>
      <c r="CK37" s="415"/>
      <c r="CL37" s="415"/>
      <c r="CM37" s="415"/>
      <c r="CN37" s="415"/>
      <c r="CO37" s="415"/>
      <c r="CP37" s="415"/>
      <c r="CQ37" s="608"/>
      <c r="CR37" s="609">
        <v>1142350</v>
      </c>
      <c r="CS37" s="610"/>
      <c r="CT37" s="610"/>
      <c r="CU37" s="610"/>
      <c r="CV37" s="610"/>
      <c r="CW37" s="610"/>
      <c r="CX37" s="610"/>
      <c r="CY37" s="611"/>
      <c r="CZ37" s="612">
        <v>4.8</v>
      </c>
      <c r="DA37" s="613"/>
      <c r="DB37" s="613"/>
      <c r="DC37" s="614"/>
      <c r="DD37" s="615">
        <v>1124577</v>
      </c>
      <c r="DE37" s="610"/>
      <c r="DF37" s="610"/>
      <c r="DG37" s="610"/>
      <c r="DH37" s="610"/>
      <c r="DI37" s="610"/>
      <c r="DJ37" s="610"/>
      <c r="DK37" s="611"/>
      <c r="DL37" s="615">
        <v>851694</v>
      </c>
      <c r="DM37" s="610"/>
      <c r="DN37" s="610"/>
      <c r="DO37" s="610"/>
      <c r="DP37" s="610"/>
      <c r="DQ37" s="610"/>
      <c r="DR37" s="610"/>
      <c r="DS37" s="610"/>
      <c r="DT37" s="610"/>
      <c r="DU37" s="610"/>
      <c r="DV37" s="611"/>
      <c r="DW37" s="612">
        <v>5.9</v>
      </c>
      <c r="DX37" s="613"/>
      <c r="DY37" s="613"/>
      <c r="DZ37" s="613"/>
      <c r="EA37" s="613"/>
      <c r="EB37" s="613"/>
      <c r="EC37" s="641"/>
    </row>
    <row r="38" spans="2:133" ht="11.25" customHeight="1" x14ac:dyDescent="0.2">
      <c r="B38" s="607" t="s">
        <v>413</v>
      </c>
      <c r="C38" s="415"/>
      <c r="D38" s="415"/>
      <c r="E38" s="415"/>
      <c r="F38" s="415"/>
      <c r="G38" s="415"/>
      <c r="H38" s="415"/>
      <c r="I38" s="415"/>
      <c r="J38" s="415"/>
      <c r="K38" s="415"/>
      <c r="L38" s="415"/>
      <c r="M38" s="415"/>
      <c r="N38" s="415"/>
      <c r="O38" s="415"/>
      <c r="P38" s="415"/>
      <c r="Q38" s="608"/>
      <c r="R38" s="609">
        <v>1190400</v>
      </c>
      <c r="S38" s="368"/>
      <c r="T38" s="368"/>
      <c r="U38" s="368"/>
      <c r="V38" s="368"/>
      <c r="W38" s="368"/>
      <c r="X38" s="368"/>
      <c r="Y38" s="622"/>
      <c r="Z38" s="642">
        <v>4.8</v>
      </c>
      <c r="AA38" s="642"/>
      <c r="AB38" s="642"/>
      <c r="AC38" s="642"/>
      <c r="AD38" s="643" t="s">
        <v>200</v>
      </c>
      <c r="AE38" s="643"/>
      <c r="AF38" s="643"/>
      <c r="AG38" s="643"/>
      <c r="AH38" s="643"/>
      <c r="AI38" s="643"/>
      <c r="AJ38" s="643"/>
      <c r="AK38" s="643"/>
      <c r="AL38" s="612" t="s">
        <v>200</v>
      </c>
      <c r="AM38" s="356"/>
      <c r="AN38" s="356"/>
      <c r="AO38" s="644"/>
      <c r="AQ38" s="637" t="s">
        <v>416</v>
      </c>
      <c r="AR38" s="473"/>
      <c r="AS38" s="473"/>
      <c r="AT38" s="473"/>
      <c r="AU38" s="473"/>
      <c r="AV38" s="473"/>
      <c r="AW38" s="473"/>
      <c r="AX38" s="473"/>
      <c r="AY38" s="638"/>
      <c r="AZ38" s="609">
        <v>620100</v>
      </c>
      <c r="BA38" s="368"/>
      <c r="BB38" s="368"/>
      <c r="BC38" s="368"/>
      <c r="BD38" s="610"/>
      <c r="BE38" s="610"/>
      <c r="BF38" s="639"/>
      <c r="BG38" s="607" t="s">
        <v>418</v>
      </c>
      <c r="BH38" s="415"/>
      <c r="BI38" s="415"/>
      <c r="BJ38" s="415"/>
      <c r="BK38" s="415"/>
      <c r="BL38" s="415"/>
      <c r="BM38" s="415"/>
      <c r="BN38" s="415"/>
      <c r="BO38" s="415"/>
      <c r="BP38" s="415"/>
      <c r="BQ38" s="415"/>
      <c r="BR38" s="415"/>
      <c r="BS38" s="415"/>
      <c r="BT38" s="415"/>
      <c r="BU38" s="608"/>
      <c r="BV38" s="609">
        <v>4257</v>
      </c>
      <c r="BW38" s="368"/>
      <c r="BX38" s="368"/>
      <c r="BY38" s="368"/>
      <c r="BZ38" s="368"/>
      <c r="CA38" s="368"/>
      <c r="CB38" s="640"/>
      <c r="CD38" s="607" t="s">
        <v>419</v>
      </c>
      <c r="CE38" s="415"/>
      <c r="CF38" s="415"/>
      <c r="CG38" s="415"/>
      <c r="CH38" s="415"/>
      <c r="CI38" s="415"/>
      <c r="CJ38" s="415"/>
      <c r="CK38" s="415"/>
      <c r="CL38" s="415"/>
      <c r="CM38" s="415"/>
      <c r="CN38" s="415"/>
      <c r="CO38" s="415"/>
      <c r="CP38" s="415"/>
      <c r="CQ38" s="608"/>
      <c r="CR38" s="609">
        <v>1595047</v>
      </c>
      <c r="CS38" s="368"/>
      <c r="CT38" s="368"/>
      <c r="CU38" s="368"/>
      <c r="CV38" s="368"/>
      <c r="CW38" s="368"/>
      <c r="CX38" s="368"/>
      <c r="CY38" s="622"/>
      <c r="CZ38" s="612">
        <v>6.7</v>
      </c>
      <c r="DA38" s="613"/>
      <c r="DB38" s="613"/>
      <c r="DC38" s="614"/>
      <c r="DD38" s="615">
        <v>1278413</v>
      </c>
      <c r="DE38" s="368"/>
      <c r="DF38" s="368"/>
      <c r="DG38" s="368"/>
      <c r="DH38" s="368"/>
      <c r="DI38" s="368"/>
      <c r="DJ38" s="368"/>
      <c r="DK38" s="622"/>
      <c r="DL38" s="615">
        <v>1225113</v>
      </c>
      <c r="DM38" s="368"/>
      <c r="DN38" s="368"/>
      <c r="DO38" s="368"/>
      <c r="DP38" s="368"/>
      <c r="DQ38" s="368"/>
      <c r="DR38" s="368"/>
      <c r="DS38" s="368"/>
      <c r="DT38" s="368"/>
      <c r="DU38" s="368"/>
      <c r="DV38" s="622"/>
      <c r="DW38" s="612">
        <v>8.5</v>
      </c>
      <c r="DX38" s="613"/>
      <c r="DY38" s="613"/>
      <c r="DZ38" s="613"/>
      <c r="EA38" s="613"/>
      <c r="EB38" s="613"/>
      <c r="EC38" s="641"/>
    </row>
    <row r="39" spans="2:133" ht="11.25" customHeight="1" x14ac:dyDescent="0.2">
      <c r="B39" s="607" t="s">
        <v>420</v>
      </c>
      <c r="C39" s="415"/>
      <c r="D39" s="415"/>
      <c r="E39" s="415"/>
      <c r="F39" s="415"/>
      <c r="G39" s="415"/>
      <c r="H39" s="415"/>
      <c r="I39" s="415"/>
      <c r="J39" s="415"/>
      <c r="K39" s="415"/>
      <c r="L39" s="415"/>
      <c r="M39" s="415"/>
      <c r="N39" s="415"/>
      <c r="O39" s="415"/>
      <c r="P39" s="415"/>
      <c r="Q39" s="608"/>
      <c r="R39" s="609" t="s">
        <v>200</v>
      </c>
      <c r="S39" s="368"/>
      <c r="T39" s="368"/>
      <c r="U39" s="368"/>
      <c r="V39" s="368"/>
      <c r="W39" s="368"/>
      <c r="X39" s="368"/>
      <c r="Y39" s="622"/>
      <c r="Z39" s="642" t="s">
        <v>200</v>
      </c>
      <c r="AA39" s="642"/>
      <c r="AB39" s="642"/>
      <c r="AC39" s="642"/>
      <c r="AD39" s="643" t="s">
        <v>200</v>
      </c>
      <c r="AE39" s="643"/>
      <c r="AF39" s="643"/>
      <c r="AG39" s="643"/>
      <c r="AH39" s="643"/>
      <c r="AI39" s="643"/>
      <c r="AJ39" s="643"/>
      <c r="AK39" s="643"/>
      <c r="AL39" s="612" t="s">
        <v>200</v>
      </c>
      <c r="AM39" s="356"/>
      <c r="AN39" s="356"/>
      <c r="AO39" s="644"/>
      <c r="AQ39" s="637" t="s">
        <v>313</v>
      </c>
      <c r="AR39" s="473"/>
      <c r="AS39" s="473"/>
      <c r="AT39" s="473"/>
      <c r="AU39" s="473"/>
      <c r="AV39" s="473"/>
      <c r="AW39" s="473"/>
      <c r="AX39" s="473"/>
      <c r="AY39" s="638"/>
      <c r="AZ39" s="609">
        <v>152373</v>
      </c>
      <c r="BA39" s="368"/>
      <c r="BB39" s="368"/>
      <c r="BC39" s="368"/>
      <c r="BD39" s="610"/>
      <c r="BE39" s="610"/>
      <c r="BF39" s="639"/>
      <c r="BG39" s="607" t="s">
        <v>338</v>
      </c>
      <c r="BH39" s="415"/>
      <c r="BI39" s="415"/>
      <c r="BJ39" s="415"/>
      <c r="BK39" s="415"/>
      <c r="BL39" s="415"/>
      <c r="BM39" s="415"/>
      <c r="BN39" s="415"/>
      <c r="BO39" s="415"/>
      <c r="BP39" s="415"/>
      <c r="BQ39" s="415"/>
      <c r="BR39" s="415"/>
      <c r="BS39" s="415"/>
      <c r="BT39" s="415"/>
      <c r="BU39" s="608"/>
      <c r="BV39" s="609">
        <v>6505</v>
      </c>
      <c r="BW39" s="368"/>
      <c r="BX39" s="368"/>
      <c r="BY39" s="368"/>
      <c r="BZ39" s="368"/>
      <c r="CA39" s="368"/>
      <c r="CB39" s="640"/>
      <c r="CD39" s="607" t="s">
        <v>421</v>
      </c>
      <c r="CE39" s="415"/>
      <c r="CF39" s="415"/>
      <c r="CG39" s="415"/>
      <c r="CH39" s="415"/>
      <c r="CI39" s="415"/>
      <c r="CJ39" s="415"/>
      <c r="CK39" s="415"/>
      <c r="CL39" s="415"/>
      <c r="CM39" s="415"/>
      <c r="CN39" s="415"/>
      <c r="CO39" s="415"/>
      <c r="CP39" s="415"/>
      <c r="CQ39" s="608"/>
      <c r="CR39" s="609">
        <v>958168</v>
      </c>
      <c r="CS39" s="610"/>
      <c r="CT39" s="610"/>
      <c r="CU39" s="610"/>
      <c r="CV39" s="610"/>
      <c r="CW39" s="610"/>
      <c r="CX39" s="610"/>
      <c r="CY39" s="611"/>
      <c r="CZ39" s="612">
        <v>4</v>
      </c>
      <c r="DA39" s="613"/>
      <c r="DB39" s="613"/>
      <c r="DC39" s="614"/>
      <c r="DD39" s="615">
        <v>567461</v>
      </c>
      <c r="DE39" s="610"/>
      <c r="DF39" s="610"/>
      <c r="DG39" s="610"/>
      <c r="DH39" s="610"/>
      <c r="DI39" s="610"/>
      <c r="DJ39" s="610"/>
      <c r="DK39" s="611"/>
      <c r="DL39" s="615" t="s">
        <v>200</v>
      </c>
      <c r="DM39" s="610"/>
      <c r="DN39" s="610"/>
      <c r="DO39" s="610"/>
      <c r="DP39" s="610"/>
      <c r="DQ39" s="610"/>
      <c r="DR39" s="610"/>
      <c r="DS39" s="610"/>
      <c r="DT39" s="610"/>
      <c r="DU39" s="610"/>
      <c r="DV39" s="611"/>
      <c r="DW39" s="612" t="s">
        <v>200</v>
      </c>
      <c r="DX39" s="613"/>
      <c r="DY39" s="613"/>
      <c r="DZ39" s="613"/>
      <c r="EA39" s="613"/>
      <c r="EB39" s="613"/>
      <c r="EC39" s="641"/>
    </row>
    <row r="40" spans="2:133" ht="11.25" customHeight="1" x14ac:dyDescent="0.2">
      <c r="B40" s="607" t="s">
        <v>425</v>
      </c>
      <c r="C40" s="415"/>
      <c r="D40" s="415"/>
      <c r="E40" s="415"/>
      <c r="F40" s="415"/>
      <c r="G40" s="415"/>
      <c r="H40" s="415"/>
      <c r="I40" s="415"/>
      <c r="J40" s="415"/>
      <c r="K40" s="415"/>
      <c r="L40" s="415"/>
      <c r="M40" s="415"/>
      <c r="N40" s="415"/>
      <c r="O40" s="415"/>
      <c r="P40" s="415"/>
      <c r="Q40" s="608"/>
      <c r="R40" s="609">
        <v>149800</v>
      </c>
      <c r="S40" s="368"/>
      <c r="T40" s="368"/>
      <c r="U40" s="368"/>
      <c r="V40" s="368"/>
      <c r="W40" s="368"/>
      <c r="X40" s="368"/>
      <c r="Y40" s="622"/>
      <c r="Z40" s="642">
        <v>0.6</v>
      </c>
      <c r="AA40" s="642"/>
      <c r="AB40" s="642"/>
      <c r="AC40" s="642"/>
      <c r="AD40" s="643" t="s">
        <v>200</v>
      </c>
      <c r="AE40" s="643"/>
      <c r="AF40" s="643"/>
      <c r="AG40" s="643"/>
      <c r="AH40" s="643"/>
      <c r="AI40" s="643"/>
      <c r="AJ40" s="643"/>
      <c r="AK40" s="643"/>
      <c r="AL40" s="612" t="s">
        <v>200</v>
      </c>
      <c r="AM40" s="356"/>
      <c r="AN40" s="356"/>
      <c r="AO40" s="644"/>
      <c r="AQ40" s="637" t="s">
        <v>427</v>
      </c>
      <c r="AR40" s="473"/>
      <c r="AS40" s="473"/>
      <c r="AT40" s="473"/>
      <c r="AU40" s="473"/>
      <c r="AV40" s="473"/>
      <c r="AW40" s="473"/>
      <c r="AX40" s="473"/>
      <c r="AY40" s="638"/>
      <c r="AZ40" s="609" t="s">
        <v>200</v>
      </c>
      <c r="BA40" s="368"/>
      <c r="BB40" s="368"/>
      <c r="BC40" s="368"/>
      <c r="BD40" s="610"/>
      <c r="BE40" s="610"/>
      <c r="BF40" s="639"/>
      <c r="BG40" s="603" t="s">
        <v>428</v>
      </c>
      <c r="BH40" s="464"/>
      <c r="BI40" s="464"/>
      <c r="BJ40" s="464"/>
      <c r="BK40" s="464"/>
      <c r="BL40" s="7"/>
      <c r="BM40" s="415" t="s">
        <v>429</v>
      </c>
      <c r="BN40" s="415"/>
      <c r="BO40" s="415"/>
      <c r="BP40" s="415"/>
      <c r="BQ40" s="415"/>
      <c r="BR40" s="415"/>
      <c r="BS40" s="415"/>
      <c r="BT40" s="415"/>
      <c r="BU40" s="608"/>
      <c r="BV40" s="609">
        <v>91</v>
      </c>
      <c r="BW40" s="368"/>
      <c r="BX40" s="368"/>
      <c r="BY40" s="368"/>
      <c r="BZ40" s="368"/>
      <c r="CA40" s="368"/>
      <c r="CB40" s="640"/>
      <c r="CD40" s="607" t="s">
        <v>375</v>
      </c>
      <c r="CE40" s="415"/>
      <c r="CF40" s="415"/>
      <c r="CG40" s="415"/>
      <c r="CH40" s="415"/>
      <c r="CI40" s="415"/>
      <c r="CJ40" s="415"/>
      <c r="CK40" s="415"/>
      <c r="CL40" s="415"/>
      <c r="CM40" s="415"/>
      <c r="CN40" s="415"/>
      <c r="CO40" s="415"/>
      <c r="CP40" s="415"/>
      <c r="CQ40" s="608"/>
      <c r="CR40" s="609">
        <v>214598</v>
      </c>
      <c r="CS40" s="368"/>
      <c r="CT40" s="368"/>
      <c r="CU40" s="368"/>
      <c r="CV40" s="368"/>
      <c r="CW40" s="368"/>
      <c r="CX40" s="368"/>
      <c r="CY40" s="622"/>
      <c r="CZ40" s="612">
        <v>0.9</v>
      </c>
      <c r="DA40" s="613"/>
      <c r="DB40" s="613"/>
      <c r="DC40" s="614"/>
      <c r="DD40" s="615">
        <v>214598</v>
      </c>
      <c r="DE40" s="368"/>
      <c r="DF40" s="368"/>
      <c r="DG40" s="368"/>
      <c r="DH40" s="368"/>
      <c r="DI40" s="368"/>
      <c r="DJ40" s="368"/>
      <c r="DK40" s="622"/>
      <c r="DL40" s="615">
        <v>470</v>
      </c>
      <c r="DM40" s="368"/>
      <c r="DN40" s="368"/>
      <c r="DO40" s="368"/>
      <c r="DP40" s="368"/>
      <c r="DQ40" s="368"/>
      <c r="DR40" s="368"/>
      <c r="DS40" s="368"/>
      <c r="DT40" s="368"/>
      <c r="DU40" s="368"/>
      <c r="DV40" s="622"/>
      <c r="DW40" s="612">
        <v>0</v>
      </c>
      <c r="DX40" s="613"/>
      <c r="DY40" s="613"/>
      <c r="DZ40" s="613"/>
      <c r="EA40" s="613"/>
      <c r="EB40" s="613"/>
      <c r="EC40" s="641"/>
    </row>
    <row r="41" spans="2:133" ht="11.25" customHeight="1" x14ac:dyDescent="0.2">
      <c r="B41" s="587" t="s">
        <v>426</v>
      </c>
      <c r="C41" s="588"/>
      <c r="D41" s="588"/>
      <c r="E41" s="588"/>
      <c r="F41" s="588"/>
      <c r="G41" s="588"/>
      <c r="H41" s="588"/>
      <c r="I41" s="588"/>
      <c r="J41" s="588"/>
      <c r="K41" s="588"/>
      <c r="L41" s="588"/>
      <c r="M41" s="588"/>
      <c r="N41" s="588"/>
      <c r="O41" s="588"/>
      <c r="P41" s="588"/>
      <c r="Q41" s="589"/>
      <c r="R41" s="590">
        <v>24707459</v>
      </c>
      <c r="S41" s="629"/>
      <c r="T41" s="629"/>
      <c r="U41" s="629"/>
      <c r="V41" s="629"/>
      <c r="W41" s="629"/>
      <c r="X41" s="629"/>
      <c r="Y41" s="632"/>
      <c r="Z41" s="633">
        <v>100</v>
      </c>
      <c r="AA41" s="633"/>
      <c r="AB41" s="633"/>
      <c r="AC41" s="633"/>
      <c r="AD41" s="634">
        <v>14241396</v>
      </c>
      <c r="AE41" s="634"/>
      <c r="AF41" s="634"/>
      <c r="AG41" s="634"/>
      <c r="AH41" s="634"/>
      <c r="AI41" s="634"/>
      <c r="AJ41" s="634"/>
      <c r="AK41" s="634"/>
      <c r="AL41" s="593">
        <v>100</v>
      </c>
      <c r="AM41" s="635"/>
      <c r="AN41" s="635"/>
      <c r="AO41" s="636"/>
      <c r="AQ41" s="637" t="s">
        <v>430</v>
      </c>
      <c r="AR41" s="473"/>
      <c r="AS41" s="473"/>
      <c r="AT41" s="473"/>
      <c r="AU41" s="473"/>
      <c r="AV41" s="473"/>
      <c r="AW41" s="473"/>
      <c r="AX41" s="473"/>
      <c r="AY41" s="638"/>
      <c r="AZ41" s="609">
        <v>320421</v>
      </c>
      <c r="BA41" s="368"/>
      <c r="BB41" s="368"/>
      <c r="BC41" s="368"/>
      <c r="BD41" s="610"/>
      <c r="BE41" s="610"/>
      <c r="BF41" s="639"/>
      <c r="BG41" s="603"/>
      <c r="BH41" s="464"/>
      <c r="BI41" s="464"/>
      <c r="BJ41" s="464"/>
      <c r="BK41" s="464"/>
      <c r="BL41" s="7"/>
      <c r="BM41" s="415" t="s">
        <v>345</v>
      </c>
      <c r="BN41" s="415"/>
      <c r="BO41" s="415"/>
      <c r="BP41" s="415"/>
      <c r="BQ41" s="415"/>
      <c r="BR41" s="415"/>
      <c r="BS41" s="415"/>
      <c r="BT41" s="415"/>
      <c r="BU41" s="608"/>
      <c r="BV41" s="609" t="s">
        <v>200</v>
      </c>
      <c r="BW41" s="368"/>
      <c r="BX41" s="368"/>
      <c r="BY41" s="368"/>
      <c r="BZ41" s="368"/>
      <c r="CA41" s="368"/>
      <c r="CB41" s="640"/>
      <c r="CD41" s="607" t="s">
        <v>292</v>
      </c>
      <c r="CE41" s="415"/>
      <c r="CF41" s="415"/>
      <c r="CG41" s="415"/>
      <c r="CH41" s="415"/>
      <c r="CI41" s="415"/>
      <c r="CJ41" s="415"/>
      <c r="CK41" s="415"/>
      <c r="CL41" s="415"/>
      <c r="CM41" s="415"/>
      <c r="CN41" s="415"/>
      <c r="CO41" s="415"/>
      <c r="CP41" s="415"/>
      <c r="CQ41" s="608"/>
      <c r="CR41" s="609" t="s">
        <v>200</v>
      </c>
      <c r="CS41" s="610"/>
      <c r="CT41" s="610"/>
      <c r="CU41" s="610"/>
      <c r="CV41" s="610"/>
      <c r="CW41" s="610"/>
      <c r="CX41" s="610"/>
      <c r="CY41" s="611"/>
      <c r="CZ41" s="612" t="s">
        <v>200</v>
      </c>
      <c r="DA41" s="613"/>
      <c r="DB41" s="613"/>
      <c r="DC41" s="614"/>
      <c r="DD41" s="615" t="s">
        <v>200</v>
      </c>
      <c r="DE41" s="610"/>
      <c r="DF41" s="610"/>
      <c r="DG41" s="610"/>
      <c r="DH41" s="610"/>
      <c r="DI41" s="610"/>
      <c r="DJ41" s="610"/>
      <c r="DK41" s="611"/>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26" t="s">
        <v>431</v>
      </c>
      <c r="AR42" s="627"/>
      <c r="AS42" s="627"/>
      <c r="AT42" s="627"/>
      <c r="AU42" s="627"/>
      <c r="AV42" s="627"/>
      <c r="AW42" s="627"/>
      <c r="AX42" s="627"/>
      <c r="AY42" s="628"/>
      <c r="AZ42" s="590">
        <v>1274626</v>
      </c>
      <c r="BA42" s="629"/>
      <c r="BB42" s="629"/>
      <c r="BC42" s="629"/>
      <c r="BD42" s="591"/>
      <c r="BE42" s="591"/>
      <c r="BF42" s="630"/>
      <c r="BG42" s="391"/>
      <c r="BH42" s="392"/>
      <c r="BI42" s="392"/>
      <c r="BJ42" s="392"/>
      <c r="BK42" s="392"/>
      <c r="BL42" s="20"/>
      <c r="BM42" s="588" t="s">
        <v>432</v>
      </c>
      <c r="BN42" s="588"/>
      <c r="BO42" s="588"/>
      <c r="BP42" s="588"/>
      <c r="BQ42" s="588"/>
      <c r="BR42" s="588"/>
      <c r="BS42" s="588"/>
      <c r="BT42" s="588"/>
      <c r="BU42" s="589"/>
      <c r="BV42" s="590">
        <v>405</v>
      </c>
      <c r="BW42" s="629"/>
      <c r="BX42" s="629"/>
      <c r="BY42" s="629"/>
      <c r="BZ42" s="629"/>
      <c r="CA42" s="629"/>
      <c r="CB42" s="631"/>
      <c r="CD42" s="607" t="s">
        <v>282</v>
      </c>
      <c r="CE42" s="415"/>
      <c r="CF42" s="415"/>
      <c r="CG42" s="415"/>
      <c r="CH42" s="415"/>
      <c r="CI42" s="415"/>
      <c r="CJ42" s="415"/>
      <c r="CK42" s="415"/>
      <c r="CL42" s="415"/>
      <c r="CM42" s="415"/>
      <c r="CN42" s="415"/>
      <c r="CO42" s="415"/>
      <c r="CP42" s="415"/>
      <c r="CQ42" s="608"/>
      <c r="CR42" s="609">
        <v>1704615</v>
      </c>
      <c r="CS42" s="610"/>
      <c r="CT42" s="610"/>
      <c r="CU42" s="610"/>
      <c r="CV42" s="610"/>
      <c r="CW42" s="610"/>
      <c r="CX42" s="610"/>
      <c r="CY42" s="611"/>
      <c r="CZ42" s="612">
        <v>7.2</v>
      </c>
      <c r="DA42" s="613"/>
      <c r="DB42" s="613"/>
      <c r="DC42" s="614"/>
      <c r="DD42" s="615">
        <v>511082</v>
      </c>
      <c r="DE42" s="610"/>
      <c r="DF42" s="610"/>
      <c r="DG42" s="610"/>
      <c r="DH42" s="610"/>
      <c r="DI42" s="610"/>
      <c r="DJ42" s="610"/>
      <c r="DK42" s="611"/>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1" t="s">
        <v>48</v>
      </c>
      <c r="CD43" s="607" t="s">
        <v>56</v>
      </c>
      <c r="CE43" s="415"/>
      <c r="CF43" s="415"/>
      <c r="CG43" s="415"/>
      <c r="CH43" s="415"/>
      <c r="CI43" s="415"/>
      <c r="CJ43" s="415"/>
      <c r="CK43" s="415"/>
      <c r="CL43" s="415"/>
      <c r="CM43" s="415"/>
      <c r="CN43" s="415"/>
      <c r="CO43" s="415"/>
      <c r="CP43" s="415"/>
      <c r="CQ43" s="608"/>
      <c r="CR43" s="609">
        <v>116917</v>
      </c>
      <c r="CS43" s="610"/>
      <c r="CT43" s="610"/>
      <c r="CU43" s="610"/>
      <c r="CV43" s="610"/>
      <c r="CW43" s="610"/>
      <c r="CX43" s="610"/>
      <c r="CY43" s="611"/>
      <c r="CZ43" s="612">
        <v>0.5</v>
      </c>
      <c r="DA43" s="613"/>
      <c r="DB43" s="613"/>
      <c r="DC43" s="614"/>
      <c r="DD43" s="615">
        <v>116917</v>
      </c>
      <c r="DE43" s="610"/>
      <c r="DF43" s="610"/>
      <c r="DG43" s="610"/>
      <c r="DH43" s="610"/>
      <c r="DI43" s="610"/>
      <c r="DJ43" s="610"/>
      <c r="DK43" s="611"/>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4" t="s">
        <v>406</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4"/>
      <c r="BV44" s="624"/>
      <c r="BW44" s="624"/>
      <c r="BX44" s="624"/>
      <c r="BY44" s="624"/>
      <c r="BZ44" s="624"/>
      <c r="CA44" s="624"/>
      <c r="CB44" s="624"/>
      <c r="CC44" s="625"/>
      <c r="CD44" s="396" t="s">
        <v>172</v>
      </c>
      <c r="CE44" s="398"/>
      <c r="CF44" s="607" t="s">
        <v>433</v>
      </c>
      <c r="CG44" s="415"/>
      <c r="CH44" s="415"/>
      <c r="CI44" s="415"/>
      <c r="CJ44" s="415"/>
      <c r="CK44" s="415"/>
      <c r="CL44" s="415"/>
      <c r="CM44" s="415"/>
      <c r="CN44" s="415"/>
      <c r="CO44" s="415"/>
      <c r="CP44" s="415"/>
      <c r="CQ44" s="608"/>
      <c r="CR44" s="609">
        <v>1687348</v>
      </c>
      <c r="CS44" s="368"/>
      <c r="CT44" s="368"/>
      <c r="CU44" s="368"/>
      <c r="CV44" s="368"/>
      <c r="CW44" s="368"/>
      <c r="CX44" s="368"/>
      <c r="CY44" s="622"/>
      <c r="CZ44" s="612">
        <v>7.1</v>
      </c>
      <c r="DA44" s="356"/>
      <c r="DB44" s="356"/>
      <c r="DC44" s="623"/>
      <c r="DD44" s="615">
        <v>505115</v>
      </c>
      <c r="DE44" s="368"/>
      <c r="DF44" s="368"/>
      <c r="DG44" s="368"/>
      <c r="DH44" s="368"/>
      <c r="DI44" s="368"/>
      <c r="DJ44" s="368"/>
      <c r="DK44" s="622"/>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4" t="s">
        <v>269</v>
      </c>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c r="BX45" s="624"/>
      <c r="BY45" s="624"/>
      <c r="BZ45" s="624"/>
      <c r="CA45" s="624"/>
      <c r="CB45" s="624"/>
      <c r="CC45" s="625"/>
      <c r="CD45" s="399"/>
      <c r="CE45" s="401"/>
      <c r="CF45" s="607" t="s">
        <v>434</v>
      </c>
      <c r="CG45" s="415"/>
      <c r="CH45" s="415"/>
      <c r="CI45" s="415"/>
      <c r="CJ45" s="415"/>
      <c r="CK45" s="415"/>
      <c r="CL45" s="415"/>
      <c r="CM45" s="415"/>
      <c r="CN45" s="415"/>
      <c r="CO45" s="415"/>
      <c r="CP45" s="415"/>
      <c r="CQ45" s="608"/>
      <c r="CR45" s="609">
        <v>304300</v>
      </c>
      <c r="CS45" s="610"/>
      <c r="CT45" s="610"/>
      <c r="CU45" s="610"/>
      <c r="CV45" s="610"/>
      <c r="CW45" s="610"/>
      <c r="CX45" s="610"/>
      <c r="CY45" s="611"/>
      <c r="CZ45" s="612">
        <v>1.3</v>
      </c>
      <c r="DA45" s="613"/>
      <c r="DB45" s="613"/>
      <c r="DC45" s="614"/>
      <c r="DD45" s="615">
        <v>27701</v>
      </c>
      <c r="DE45" s="610"/>
      <c r="DF45" s="610"/>
      <c r="DG45" s="610"/>
      <c r="DH45" s="610"/>
      <c r="DI45" s="610"/>
      <c r="DJ45" s="610"/>
      <c r="DK45" s="611"/>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41"/>
      <c r="CD46" s="399"/>
      <c r="CE46" s="401"/>
      <c r="CF46" s="607" t="s">
        <v>435</v>
      </c>
      <c r="CG46" s="415"/>
      <c r="CH46" s="415"/>
      <c r="CI46" s="415"/>
      <c r="CJ46" s="415"/>
      <c r="CK46" s="415"/>
      <c r="CL46" s="415"/>
      <c r="CM46" s="415"/>
      <c r="CN46" s="415"/>
      <c r="CO46" s="415"/>
      <c r="CP46" s="415"/>
      <c r="CQ46" s="608"/>
      <c r="CR46" s="609">
        <v>1350674</v>
      </c>
      <c r="CS46" s="368"/>
      <c r="CT46" s="368"/>
      <c r="CU46" s="368"/>
      <c r="CV46" s="368"/>
      <c r="CW46" s="368"/>
      <c r="CX46" s="368"/>
      <c r="CY46" s="622"/>
      <c r="CZ46" s="612">
        <v>5.7</v>
      </c>
      <c r="DA46" s="356"/>
      <c r="DB46" s="356"/>
      <c r="DC46" s="623"/>
      <c r="DD46" s="615">
        <v>476062</v>
      </c>
      <c r="DE46" s="368"/>
      <c r="DF46" s="368"/>
      <c r="DG46" s="368"/>
      <c r="DH46" s="368"/>
      <c r="DI46" s="368"/>
      <c r="DJ46" s="368"/>
      <c r="DK46" s="622"/>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41"/>
      <c r="CD47" s="399"/>
      <c r="CE47" s="401"/>
      <c r="CF47" s="607" t="s">
        <v>437</v>
      </c>
      <c r="CG47" s="415"/>
      <c r="CH47" s="415"/>
      <c r="CI47" s="415"/>
      <c r="CJ47" s="415"/>
      <c r="CK47" s="415"/>
      <c r="CL47" s="415"/>
      <c r="CM47" s="415"/>
      <c r="CN47" s="415"/>
      <c r="CO47" s="415"/>
      <c r="CP47" s="415"/>
      <c r="CQ47" s="608"/>
      <c r="CR47" s="609">
        <v>17267</v>
      </c>
      <c r="CS47" s="610"/>
      <c r="CT47" s="610"/>
      <c r="CU47" s="610"/>
      <c r="CV47" s="610"/>
      <c r="CW47" s="610"/>
      <c r="CX47" s="610"/>
      <c r="CY47" s="611"/>
      <c r="CZ47" s="612">
        <v>0.1</v>
      </c>
      <c r="DA47" s="613"/>
      <c r="DB47" s="613"/>
      <c r="DC47" s="614"/>
      <c r="DD47" s="615">
        <v>5967</v>
      </c>
      <c r="DE47" s="610"/>
      <c r="DF47" s="610"/>
      <c r="DG47" s="610"/>
      <c r="DH47" s="610"/>
      <c r="DI47" s="610"/>
      <c r="DJ47" s="610"/>
      <c r="DK47" s="611"/>
      <c r="DL47" s="616"/>
      <c r="DM47" s="617"/>
      <c r="DN47" s="617"/>
      <c r="DO47" s="617"/>
      <c r="DP47" s="617"/>
      <c r="DQ47" s="617"/>
      <c r="DR47" s="617"/>
      <c r="DS47" s="617"/>
      <c r="DT47" s="617"/>
      <c r="DU47" s="617"/>
      <c r="DV47" s="618"/>
      <c r="DW47" s="619"/>
      <c r="DX47" s="620"/>
      <c r="DY47" s="620"/>
      <c r="DZ47" s="620"/>
      <c r="EA47" s="620"/>
      <c r="EB47" s="620"/>
      <c r="EC47" s="621"/>
    </row>
    <row r="48" spans="2:133" ht="11" x14ac:dyDescent="0.2">
      <c r="B48" s="41"/>
      <c r="CD48" s="402"/>
      <c r="CE48" s="404"/>
      <c r="CF48" s="607" t="s">
        <v>439</v>
      </c>
      <c r="CG48" s="415"/>
      <c r="CH48" s="415"/>
      <c r="CI48" s="415"/>
      <c r="CJ48" s="415"/>
      <c r="CK48" s="415"/>
      <c r="CL48" s="415"/>
      <c r="CM48" s="415"/>
      <c r="CN48" s="415"/>
      <c r="CO48" s="415"/>
      <c r="CP48" s="415"/>
      <c r="CQ48" s="608"/>
      <c r="CR48" s="609" t="s">
        <v>200</v>
      </c>
      <c r="CS48" s="368"/>
      <c r="CT48" s="368"/>
      <c r="CU48" s="368"/>
      <c r="CV48" s="368"/>
      <c r="CW48" s="368"/>
      <c r="CX48" s="368"/>
      <c r="CY48" s="622"/>
      <c r="CZ48" s="612" t="s">
        <v>200</v>
      </c>
      <c r="DA48" s="356"/>
      <c r="DB48" s="356"/>
      <c r="DC48" s="623"/>
      <c r="DD48" s="615" t="s">
        <v>200</v>
      </c>
      <c r="DE48" s="368"/>
      <c r="DF48" s="368"/>
      <c r="DG48" s="368"/>
      <c r="DH48" s="368"/>
      <c r="DI48" s="368"/>
      <c r="DJ48" s="368"/>
      <c r="DK48" s="622"/>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41"/>
      <c r="CD49" s="587" t="s">
        <v>194</v>
      </c>
      <c r="CE49" s="588"/>
      <c r="CF49" s="588"/>
      <c r="CG49" s="588"/>
      <c r="CH49" s="588"/>
      <c r="CI49" s="588"/>
      <c r="CJ49" s="588"/>
      <c r="CK49" s="588"/>
      <c r="CL49" s="588"/>
      <c r="CM49" s="588"/>
      <c r="CN49" s="588"/>
      <c r="CO49" s="588"/>
      <c r="CP49" s="588"/>
      <c r="CQ49" s="589"/>
      <c r="CR49" s="590">
        <v>23660337</v>
      </c>
      <c r="CS49" s="591"/>
      <c r="CT49" s="591"/>
      <c r="CU49" s="591"/>
      <c r="CV49" s="591"/>
      <c r="CW49" s="591"/>
      <c r="CX49" s="591"/>
      <c r="CY49" s="592"/>
      <c r="CZ49" s="593">
        <v>100</v>
      </c>
      <c r="DA49" s="594"/>
      <c r="DB49" s="594"/>
      <c r="DC49" s="595"/>
      <c r="DD49" s="596">
        <v>17104651</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sheetData>
  <sheetProtection algorithmName="SHA-512" hashValue="Ot41lNk5Ra/yfa6Wm3Tb58PibKdgwj8WgbVUlTJqoLPFfDoJ3lFCLh63EtJxoozp88BZtDiaPClV7Mi1TWHhJg==" saltValue="K1ZhxN3OBK2JsHWeyVBe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1014" t="s">
        <v>306</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1014"/>
      <c r="BG2" s="1014"/>
      <c r="BH2" s="1014"/>
      <c r="BI2" s="101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15" t="s">
        <v>129</v>
      </c>
      <c r="DK2" s="1016"/>
      <c r="DL2" s="1016"/>
      <c r="DM2" s="1016"/>
      <c r="DN2" s="1016"/>
      <c r="DO2" s="1017"/>
      <c r="DP2" s="50"/>
      <c r="DQ2" s="1015" t="s">
        <v>76</v>
      </c>
      <c r="DR2" s="1016"/>
      <c r="DS2" s="1016"/>
      <c r="DT2" s="1016"/>
      <c r="DU2" s="1016"/>
      <c r="DV2" s="1016"/>
      <c r="DW2" s="1016"/>
      <c r="DX2" s="1016"/>
      <c r="DY2" s="1016"/>
      <c r="DZ2" s="1017"/>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1005" t="s">
        <v>440</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56"/>
      <c r="BA4" s="56"/>
      <c r="BB4" s="56"/>
      <c r="BC4" s="56"/>
      <c r="BD4" s="56"/>
      <c r="BE4" s="67"/>
      <c r="BF4" s="67"/>
      <c r="BG4" s="67"/>
      <c r="BH4" s="67"/>
      <c r="BI4" s="67"/>
      <c r="BJ4" s="67"/>
      <c r="BK4" s="67"/>
      <c r="BL4" s="67"/>
      <c r="BM4" s="67"/>
      <c r="BN4" s="67"/>
      <c r="BO4" s="67"/>
      <c r="BP4" s="67"/>
      <c r="BQ4" s="792" t="s">
        <v>441</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67"/>
    </row>
    <row r="5" spans="1:131" s="47" customFormat="1" ht="26.25" customHeight="1" x14ac:dyDescent="0.2">
      <c r="A5" s="696" t="s">
        <v>442</v>
      </c>
      <c r="B5" s="697"/>
      <c r="C5" s="697"/>
      <c r="D5" s="697"/>
      <c r="E5" s="697"/>
      <c r="F5" s="697"/>
      <c r="G5" s="697"/>
      <c r="H5" s="697"/>
      <c r="I5" s="697"/>
      <c r="J5" s="697"/>
      <c r="K5" s="697"/>
      <c r="L5" s="697"/>
      <c r="M5" s="697"/>
      <c r="N5" s="697"/>
      <c r="O5" s="697"/>
      <c r="P5" s="698"/>
      <c r="Q5" s="688" t="s">
        <v>182</v>
      </c>
      <c r="R5" s="689"/>
      <c r="S5" s="689"/>
      <c r="T5" s="689"/>
      <c r="U5" s="690"/>
      <c r="V5" s="688" t="s">
        <v>443</v>
      </c>
      <c r="W5" s="689"/>
      <c r="X5" s="689"/>
      <c r="Y5" s="689"/>
      <c r="Z5" s="690"/>
      <c r="AA5" s="688" t="s">
        <v>445</v>
      </c>
      <c r="AB5" s="689"/>
      <c r="AC5" s="689"/>
      <c r="AD5" s="689"/>
      <c r="AE5" s="689"/>
      <c r="AF5" s="737" t="s">
        <v>179</v>
      </c>
      <c r="AG5" s="689"/>
      <c r="AH5" s="689"/>
      <c r="AI5" s="689"/>
      <c r="AJ5" s="694"/>
      <c r="AK5" s="689" t="s">
        <v>230</v>
      </c>
      <c r="AL5" s="689"/>
      <c r="AM5" s="689"/>
      <c r="AN5" s="689"/>
      <c r="AO5" s="690"/>
      <c r="AP5" s="688" t="s">
        <v>446</v>
      </c>
      <c r="AQ5" s="689"/>
      <c r="AR5" s="689"/>
      <c r="AS5" s="689"/>
      <c r="AT5" s="690"/>
      <c r="AU5" s="688" t="s">
        <v>448</v>
      </c>
      <c r="AV5" s="689"/>
      <c r="AW5" s="689"/>
      <c r="AX5" s="689"/>
      <c r="AY5" s="694"/>
      <c r="AZ5" s="56"/>
      <c r="BA5" s="56"/>
      <c r="BB5" s="56"/>
      <c r="BC5" s="56"/>
      <c r="BD5" s="56"/>
      <c r="BE5" s="67"/>
      <c r="BF5" s="67"/>
      <c r="BG5" s="67"/>
      <c r="BH5" s="67"/>
      <c r="BI5" s="67"/>
      <c r="BJ5" s="67"/>
      <c r="BK5" s="67"/>
      <c r="BL5" s="67"/>
      <c r="BM5" s="67"/>
      <c r="BN5" s="67"/>
      <c r="BO5" s="67"/>
      <c r="BP5" s="67"/>
      <c r="BQ5" s="696" t="s">
        <v>449</v>
      </c>
      <c r="BR5" s="697"/>
      <c r="BS5" s="697"/>
      <c r="BT5" s="697"/>
      <c r="BU5" s="697"/>
      <c r="BV5" s="697"/>
      <c r="BW5" s="697"/>
      <c r="BX5" s="697"/>
      <c r="BY5" s="697"/>
      <c r="BZ5" s="697"/>
      <c r="CA5" s="697"/>
      <c r="CB5" s="697"/>
      <c r="CC5" s="697"/>
      <c r="CD5" s="697"/>
      <c r="CE5" s="697"/>
      <c r="CF5" s="697"/>
      <c r="CG5" s="698"/>
      <c r="CH5" s="688" t="s">
        <v>372</v>
      </c>
      <c r="CI5" s="689"/>
      <c r="CJ5" s="689"/>
      <c r="CK5" s="689"/>
      <c r="CL5" s="690"/>
      <c r="CM5" s="688" t="s">
        <v>325</v>
      </c>
      <c r="CN5" s="689"/>
      <c r="CO5" s="689"/>
      <c r="CP5" s="689"/>
      <c r="CQ5" s="690"/>
      <c r="CR5" s="688" t="s">
        <v>244</v>
      </c>
      <c r="CS5" s="689"/>
      <c r="CT5" s="689"/>
      <c r="CU5" s="689"/>
      <c r="CV5" s="690"/>
      <c r="CW5" s="688" t="s">
        <v>50</v>
      </c>
      <c r="CX5" s="689"/>
      <c r="CY5" s="689"/>
      <c r="CZ5" s="689"/>
      <c r="DA5" s="690"/>
      <c r="DB5" s="688" t="s">
        <v>414</v>
      </c>
      <c r="DC5" s="689"/>
      <c r="DD5" s="689"/>
      <c r="DE5" s="689"/>
      <c r="DF5" s="690"/>
      <c r="DG5" s="1027" t="s">
        <v>241</v>
      </c>
      <c r="DH5" s="1028"/>
      <c r="DI5" s="1028"/>
      <c r="DJ5" s="1028"/>
      <c r="DK5" s="1029"/>
      <c r="DL5" s="1027" t="s">
        <v>450</v>
      </c>
      <c r="DM5" s="1028"/>
      <c r="DN5" s="1028"/>
      <c r="DO5" s="1028"/>
      <c r="DP5" s="1029"/>
      <c r="DQ5" s="688" t="s">
        <v>451</v>
      </c>
      <c r="DR5" s="689"/>
      <c r="DS5" s="689"/>
      <c r="DT5" s="689"/>
      <c r="DU5" s="690"/>
      <c r="DV5" s="688" t="s">
        <v>448</v>
      </c>
      <c r="DW5" s="689"/>
      <c r="DX5" s="689"/>
      <c r="DY5" s="689"/>
      <c r="DZ5" s="694"/>
      <c r="EA5" s="67"/>
    </row>
    <row r="6" spans="1:131" s="47" customFormat="1" ht="26.25" customHeight="1" x14ac:dyDescent="0.2">
      <c r="A6" s="699"/>
      <c r="B6" s="700"/>
      <c r="C6" s="700"/>
      <c r="D6" s="700"/>
      <c r="E6" s="700"/>
      <c r="F6" s="700"/>
      <c r="G6" s="700"/>
      <c r="H6" s="700"/>
      <c r="I6" s="700"/>
      <c r="J6" s="700"/>
      <c r="K6" s="700"/>
      <c r="L6" s="700"/>
      <c r="M6" s="700"/>
      <c r="N6" s="700"/>
      <c r="O6" s="700"/>
      <c r="P6" s="701"/>
      <c r="Q6" s="691"/>
      <c r="R6" s="692"/>
      <c r="S6" s="692"/>
      <c r="T6" s="692"/>
      <c r="U6" s="693"/>
      <c r="V6" s="691"/>
      <c r="W6" s="692"/>
      <c r="X6" s="692"/>
      <c r="Y6" s="692"/>
      <c r="Z6" s="693"/>
      <c r="AA6" s="691"/>
      <c r="AB6" s="692"/>
      <c r="AC6" s="692"/>
      <c r="AD6" s="692"/>
      <c r="AE6" s="692"/>
      <c r="AF6" s="738"/>
      <c r="AG6" s="692"/>
      <c r="AH6" s="692"/>
      <c r="AI6" s="692"/>
      <c r="AJ6" s="695"/>
      <c r="AK6" s="692"/>
      <c r="AL6" s="692"/>
      <c r="AM6" s="692"/>
      <c r="AN6" s="692"/>
      <c r="AO6" s="693"/>
      <c r="AP6" s="691"/>
      <c r="AQ6" s="692"/>
      <c r="AR6" s="692"/>
      <c r="AS6" s="692"/>
      <c r="AT6" s="693"/>
      <c r="AU6" s="691"/>
      <c r="AV6" s="692"/>
      <c r="AW6" s="692"/>
      <c r="AX6" s="692"/>
      <c r="AY6" s="695"/>
      <c r="AZ6" s="56"/>
      <c r="BA6" s="56"/>
      <c r="BB6" s="56"/>
      <c r="BC6" s="56"/>
      <c r="BD6" s="56"/>
      <c r="BE6" s="67"/>
      <c r="BF6" s="67"/>
      <c r="BG6" s="67"/>
      <c r="BH6" s="67"/>
      <c r="BI6" s="67"/>
      <c r="BJ6" s="67"/>
      <c r="BK6" s="67"/>
      <c r="BL6" s="67"/>
      <c r="BM6" s="67"/>
      <c r="BN6" s="67"/>
      <c r="BO6" s="67"/>
      <c r="BP6" s="67"/>
      <c r="BQ6" s="699"/>
      <c r="BR6" s="700"/>
      <c r="BS6" s="700"/>
      <c r="BT6" s="700"/>
      <c r="BU6" s="700"/>
      <c r="BV6" s="700"/>
      <c r="BW6" s="700"/>
      <c r="BX6" s="700"/>
      <c r="BY6" s="700"/>
      <c r="BZ6" s="700"/>
      <c r="CA6" s="700"/>
      <c r="CB6" s="700"/>
      <c r="CC6" s="700"/>
      <c r="CD6" s="700"/>
      <c r="CE6" s="700"/>
      <c r="CF6" s="700"/>
      <c r="CG6" s="701"/>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1030"/>
      <c r="DH6" s="1031"/>
      <c r="DI6" s="1031"/>
      <c r="DJ6" s="1031"/>
      <c r="DK6" s="1032"/>
      <c r="DL6" s="1030"/>
      <c r="DM6" s="1031"/>
      <c r="DN6" s="1031"/>
      <c r="DO6" s="1031"/>
      <c r="DP6" s="1032"/>
      <c r="DQ6" s="691"/>
      <c r="DR6" s="692"/>
      <c r="DS6" s="692"/>
      <c r="DT6" s="692"/>
      <c r="DU6" s="693"/>
      <c r="DV6" s="691"/>
      <c r="DW6" s="692"/>
      <c r="DX6" s="692"/>
      <c r="DY6" s="692"/>
      <c r="DZ6" s="695"/>
      <c r="EA6" s="67"/>
    </row>
    <row r="7" spans="1:131" s="47" customFormat="1" ht="26.25" customHeight="1" x14ac:dyDescent="0.2">
      <c r="A7" s="51">
        <v>1</v>
      </c>
      <c r="B7" s="992" t="s">
        <v>264</v>
      </c>
      <c r="C7" s="993"/>
      <c r="D7" s="993"/>
      <c r="E7" s="993"/>
      <c r="F7" s="993"/>
      <c r="G7" s="993"/>
      <c r="H7" s="993"/>
      <c r="I7" s="993"/>
      <c r="J7" s="993"/>
      <c r="K7" s="993"/>
      <c r="L7" s="993"/>
      <c r="M7" s="993"/>
      <c r="N7" s="993"/>
      <c r="O7" s="993"/>
      <c r="P7" s="994"/>
      <c r="Q7" s="969">
        <v>24680</v>
      </c>
      <c r="R7" s="970"/>
      <c r="S7" s="970"/>
      <c r="T7" s="970"/>
      <c r="U7" s="970"/>
      <c r="V7" s="970">
        <v>23633</v>
      </c>
      <c r="W7" s="970"/>
      <c r="X7" s="970"/>
      <c r="Y7" s="970"/>
      <c r="Z7" s="970"/>
      <c r="AA7" s="970">
        <v>1047</v>
      </c>
      <c r="AB7" s="970"/>
      <c r="AC7" s="970"/>
      <c r="AD7" s="970"/>
      <c r="AE7" s="1018"/>
      <c r="AF7" s="1019">
        <v>862</v>
      </c>
      <c r="AG7" s="1020"/>
      <c r="AH7" s="1020"/>
      <c r="AI7" s="1020"/>
      <c r="AJ7" s="1021"/>
      <c r="AK7" s="1022">
        <v>923</v>
      </c>
      <c r="AL7" s="970"/>
      <c r="AM7" s="970"/>
      <c r="AN7" s="970"/>
      <c r="AO7" s="970"/>
      <c r="AP7" s="970">
        <v>21288</v>
      </c>
      <c r="AQ7" s="970"/>
      <c r="AR7" s="970"/>
      <c r="AS7" s="970"/>
      <c r="AT7" s="970"/>
      <c r="AU7" s="971"/>
      <c r="AV7" s="971"/>
      <c r="AW7" s="971"/>
      <c r="AX7" s="971"/>
      <c r="AY7" s="972"/>
      <c r="AZ7" s="56"/>
      <c r="BA7" s="56"/>
      <c r="BB7" s="56"/>
      <c r="BC7" s="56"/>
      <c r="BD7" s="56"/>
      <c r="BE7" s="67"/>
      <c r="BF7" s="67"/>
      <c r="BG7" s="67"/>
      <c r="BH7" s="67"/>
      <c r="BI7" s="67"/>
      <c r="BJ7" s="67"/>
      <c r="BK7" s="67"/>
      <c r="BL7" s="67"/>
      <c r="BM7" s="67"/>
      <c r="BN7" s="67"/>
      <c r="BO7" s="67"/>
      <c r="BP7" s="67"/>
      <c r="BQ7" s="51">
        <v>1</v>
      </c>
      <c r="BR7" s="71"/>
      <c r="BS7" s="966" t="s">
        <v>538</v>
      </c>
      <c r="BT7" s="967"/>
      <c r="BU7" s="967"/>
      <c r="BV7" s="967"/>
      <c r="BW7" s="967"/>
      <c r="BX7" s="967"/>
      <c r="BY7" s="967"/>
      <c r="BZ7" s="967"/>
      <c r="CA7" s="967"/>
      <c r="CB7" s="967"/>
      <c r="CC7" s="967"/>
      <c r="CD7" s="967"/>
      <c r="CE7" s="967"/>
      <c r="CF7" s="967"/>
      <c r="CG7" s="968"/>
      <c r="CH7" s="1023">
        <v>2</v>
      </c>
      <c r="CI7" s="1024"/>
      <c r="CJ7" s="1024"/>
      <c r="CK7" s="1024"/>
      <c r="CL7" s="1025"/>
      <c r="CM7" s="1023">
        <v>313</v>
      </c>
      <c r="CN7" s="1024"/>
      <c r="CO7" s="1024"/>
      <c r="CP7" s="1024"/>
      <c r="CQ7" s="1025"/>
      <c r="CR7" s="1023">
        <v>30</v>
      </c>
      <c r="CS7" s="1024"/>
      <c r="CT7" s="1024"/>
      <c r="CU7" s="1024"/>
      <c r="CV7" s="1025"/>
      <c r="CW7" s="1023">
        <v>9</v>
      </c>
      <c r="CX7" s="1024"/>
      <c r="CY7" s="1024"/>
      <c r="CZ7" s="1024"/>
      <c r="DA7" s="1025"/>
      <c r="DB7" s="1023" t="s">
        <v>200</v>
      </c>
      <c r="DC7" s="1024"/>
      <c r="DD7" s="1024"/>
      <c r="DE7" s="1024"/>
      <c r="DF7" s="1025"/>
      <c r="DG7" s="1023" t="s">
        <v>200</v>
      </c>
      <c r="DH7" s="1024"/>
      <c r="DI7" s="1024"/>
      <c r="DJ7" s="1024"/>
      <c r="DK7" s="1025"/>
      <c r="DL7" s="1023" t="s">
        <v>200</v>
      </c>
      <c r="DM7" s="1024"/>
      <c r="DN7" s="1024"/>
      <c r="DO7" s="1024"/>
      <c r="DP7" s="1025"/>
      <c r="DQ7" s="1023" t="s">
        <v>200</v>
      </c>
      <c r="DR7" s="1024"/>
      <c r="DS7" s="1024"/>
      <c r="DT7" s="1024"/>
      <c r="DU7" s="1025"/>
      <c r="DV7" s="992"/>
      <c r="DW7" s="993"/>
      <c r="DX7" s="993"/>
      <c r="DY7" s="993"/>
      <c r="DZ7" s="1026"/>
      <c r="EA7" s="67"/>
    </row>
    <row r="8" spans="1:131" s="47" customFormat="1" ht="26.25" customHeight="1" x14ac:dyDescent="0.2">
      <c r="A8" s="52">
        <v>2</v>
      </c>
      <c r="B8" s="713" t="s">
        <v>174</v>
      </c>
      <c r="C8" s="714"/>
      <c r="D8" s="714"/>
      <c r="E8" s="714"/>
      <c r="F8" s="714"/>
      <c r="G8" s="714"/>
      <c r="H8" s="714"/>
      <c r="I8" s="714"/>
      <c r="J8" s="714"/>
      <c r="K8" s="714"/>
      <c r="L8" s="714"/>
      <c r="M8" s="714"/>
      <c r="N8" s="714"/>
      <c r="O8" s="714"/>
      <c r="P8" s="715"/>
      <c r="Q8" s="957">
        <v>63</v>
      </c>
      <c r="R8" s="958"/>
      <c r="S8" s="958"/>
      <c r="T8" s="958"/>
      <c r="U8" s="958"/>
      <c r="V8" s="958">
        <v>63</v>
      </c>
      <c r="W8" s="958"/>
      <c r="X8" s="958"/>
      <c r="Y8" s="958"/>
      <c r="Z8" s="958"/>
      <c r="AA8" s="958" t="s">
        <v>200</v>
      </c>
      <c r="AB8" s="958"/>
      <c r="AC8" s="958"/>
      <c r="AD8" s="958"/>
      <c r="AE8" s="965"/>
      <c r="AF8" s="983" t="s">
        <v>200</v>
      </c>
      <c r="AG8" s="717"/>
      <c r="AH8" s="717"/>
      <c r="AI8" s="717"/>
      <c r="AJ8" s="984"/>
      <c r="AK8" s="964">
        <v>31</v>
      </c>
      <c r="AL8" s="958"/>
      <c r="AM8" s="958"/>
      <c r="AN8" s="958"/>
      <c r="AO8" s="958"/>
      <c r="AP8" s="958">
        <v>64</v>
      </c>
      <c r="AQ8" s="958"/>
      <c r="AR8" s="958"/>
      <c r="AS8" s="958"/>
      <c r="AT8" s="958"/>
      <c r="AU8" s="959"/>
      <c r="AV8" s="959"/>
      <c r="AW8" s="959"/>
      <c r="AX8" s="959"/>
      <c r="AY8" s="960"/>
      <c r="AZ8" s="56"/>
      <c r="BA8" s="56"/>
      <c r="BB8" s="56"/>
      <c r="BC8" s="56"/>
      <c r="BD8" s="56"/>
      <c r="BE8" s="67"/>
      <c r="BF8" s="67"/>
      <c r="BG8" s="67"/>
      <c r="BH8" s="67"/>
      <c r="BI8" s="67"/>
      <c r="BJ8" s="67"/>
      <c r="BK8" s="67"/>
      <c r="BL8" s="67"/>
      <c r="BM8" s="67"/>
      <c r="BN8" s="67"/>
      <c r="BO8" s="67"/>
      <c r="BP8" s="67"/>
      <c r="BQ8" s="52">
        <v>2</v>
      </c>
      <c r="BR8" s="72"/>
      <c r="BS8" s="961" t="s">
        <v>539</v>
      </c>
      <c r="BT8" s="962"/>
      <c r="BU8" s="962"/>
      <c r="BV8" s="962"/>
      <c r="BW8" s="962"/>
      <c r="BX8" s="962"/>
      <c r="BY8" s="962"/>
      <c r="BZ8" s="962"/>
      <c r="CA8" s="962"/>
      <c r="CB8" s="962"/>
      <c r="CC8" s="962"/>
      <c r="CD8" s="962"/>
      <c r="CE8" s="962"/>
      <c r="CF8" s="962"/>
      <c r="CG8" s="963"/>
      <c r="CH8" s="716">
        <v>-13</v>
      </c>
      <c r="CI8" s="717"/>
      <c r="CJ8" s="717"/>
      <c r="CK8" s="717"/>
      <c r="CL8" s="718"/>
      <c r="CM8" s="716">
        <v>194</v>
      </c>
      <c r="CN8" s="717"/>
      <c r="CO8" s="717"/>
      <c r="CP8" s="717"/>
      <c r="CQ8" s="718"/>
      <c r="CR8" s="716">
        <v>25</v>
      </c>
      <c r="CS8" s="717"/>
      <c r="CT8" s="717"/>
      <c r="CU8" s="717"/>
      <c r="CV8" s="718"/>
      <c r="CW8" s="716" t="s">
        <v>200</v>
      </c>
      <c r="CX8" s="717"/>
      <c r="CY8" s="717"/>
      <c r="CZ8" s="717"/>
      <c r="DA8" s="718"/>
      <c r="DB8" s="716" t="s">
        <v>200</v>
      </c>
      <c r="DC8" s="717"/>
      <c r="DD8" s="717"/>
      <c r="DE8" s="717"/>
      <c r="DF8" s="718"/>
      <c r="DG8" s="716" t="s">
        <v>200</v>
      </c>
      <c r="DH8" s="717"/>
      <c r="DI8" s="717"/>
      <c r="DJ8" s="717"/>
      <c r="DK8" s="718"/>
      <c r="DL8" s="716" t="s">
        <v>200</v>
      </c>
      <c r="DM8" s="717"/>
      <c r="DN8" s="717"/>
      <c r="DO8" s="717"/>
      <c r="DP8" s="718"/>
      <c r="DQ8" s="716" t="s">
        <v>200</v>
      </c>
      <c r="DR8" s="717"/>
      <c r="DS8" s="717"/>
      <c r="DT8" s="717"/>
      <c r="DU8" s="718"/>
      <c r="DV8" s="713"/>
      <c r="DW8" s="714"/>
      <c r="DX8" s="714"/>
      <c r="DY8" s="714"/>
      <c r="DZ8" s="719"/>
      <c r="EA8" s="67"/>
    </row>
    <row r="9" spans="1:131" s="47" customFormat="1" ht="26.25" customHeight="1" x14ac:dyDescent="0.2">
      <c r="A9" s="52">
        <v>3</v>
      </c>
      <c r="B9" s="713" t="s">
        <v>453</v>
      </c>
      <c r="C9" s="714"/>
      <c r="D9" s="714"/>
      <c r="E9" s="714"/>
      <c r="F9" s="714"/>
      <c r="G9" s="714"/>
      <c r="H9" s="714"/>
      <c r="I9" s="714"/>
      <c r="J9" s="714"/>
      <c r="K9" s="714"/>
      <c r="L9" s="714"/>
      <c r="M9" s="714"/>
      <c r="N9" s="714"/>
      <c r="O9" s="714"/>
      <c r="P9" s="715"/>
      <c r="Q9" s="957">
        <v>0</v>
      </c>
      <c r="R9" s="958"/>
      <c r="S9" s="958"/>
      <c r="T9" s="958"/>
      <c r="U9" s="958"/>
      <c r="V9" s="958">
        <v>0</v>
      </c>
      <c r="W9" s="958"/>
      <c r="X9" s="958"/>
      <c r="Y9" s="958"/>
      <c r="Z9" s="958"/>
      <c r="AA9" s="958" t="s">
        <v>200</v>
      </c>
      <c r="AB9" s="958"/>
      <c r="AC9" s="958"/>
      <c r="AD9" s="958"/>
      <c r="AE9" s="965"/>
      <c r="AF9" s="983" t="s">
        <v>200</v>
      </c>
      <c r="AG9" s="717"/>
      <c r="AH9" s="717"/>
      <c r="AI9" s="717"/>
      <c r="AJ9" s="984"/>
      <c r="AK9" s="964" t="s">
        <v>200</v>
      </c>
      <c r="AL9" s="958"/>
      <c r="AM9" s="958"/>
      <c r="AN9" s="958"/>
      <c r="AO9" s="958"/>
      <c r="AP9" s="958" t="s">
        <v>200</v>
      </c>
      <c r="AQ9" s="958"/>
      <c r="AR9" s="958"/>
      <c r="AS9" s="958"/>
      <c r="AT9" s="958"/>
      <c r="AU9" s="959"/>
      <c r="AV9" s="959"/>
      <c r="AW9" s="959"/>
      <c r="AX9" s="959"/>
      <c r="AY9" s="960"/>
      <c r="AZ9" s="56"/>
      <c r="BA9" s="56"/>
      <c r="BB9" s="56"/>
      <c r="BC9" s="56"/>
      <c r="BD9" s="56"/>
      <c r="BE9" s="67"/>
      <c r="BF9" s="67"/>
      <c r="BG9" s="67"/>
      <c r="BH9" s="67"/>
      <c r="BI9" s="67"/>
      <c r="BJ9" s="67"/>
      <c r="BK9" s="67"/>
      <c r="BL9" s="67"/>
      <c r="BM9" s="67"/>
      <c r="BN9" s="67"/>
      <c r="BO9" s="67"/>
      <c r="BP9" s="67"/>
      <c r="BQ9" s="52">
        <v>3</v>
      </c>
      <c r="BR9" s="72"/>
      <c r="BS9" s="961" t="s">
        <v>540</v>
      </c>
      <c r="BT9" s="962"/>
      <c r="BU9" s="962"/>
      <c r="BV9" s="962"/>
      <c r="BW9" s="962"/>
      <c r="BX9" s="962"/>
      <c r="BY9" s="962"/>
      <c r="BZ9" s="962"/>
      <c r="CA9" s="962"/>
      <c r="CB9" s="962"/>
      <c r="CC9" s="962"/>
      <c r="CD9" s="962"/>
      <c r="CE9" s="962"/>
      <c r="CF9" s="962"/>
      <c r="CG9" s="963"/>
      <c r="CH9" s="716">
        <v>0</v>
      </c>
      <c r="CI9" s="717"/>
      <c r="CJ9" s="717"/>
      <c r="CK9" s="717"/>
      <c r="CL9" s="718"/>
      <c r="CM9" s="716">
        <v>155</v>
      </c>
      <c r="CN9" s="717"/>
      <c r="CO9" s="717"/>
      <c r="CP9" s="717"/>
      <c r="CQ9" s="718"/>
      <c r="CR9" s="716">
        <v>6</v>
      </c>
      <c r="CS9" s="717"/>
      <c r="CT9" s="717"/>
      <c r="CU9" s="717"/>
      <c r="CV9" s="718"/>
      <c r="CW9" s="716" t="s">
        <v>200</v>
      </c>
      <c r="CX9" s="717"/>
      <c r="CY9" s="717"/>
      <c r="CZ9" s="717"/>
      <c r="DA9" s="718"/>
      <c r="DB9" s="716" t="s">
        <v>200</v>
      </c>
      <c r="DC9" s="717"/>
      <c r="DD9" s="717"/>
      <c r="DE9" s="717"/>
      <c r="DF9" s="718"/>
      <c r="DG9" s="716" t="s">
        <v>200</v>
      </c>
      <c r="DH9" s="717"/>
      <c r="DI9" s="717"/>
      <c r="DJ9" s="717"/>
      <c r="DK9" s="718"/>
      <c r="DL9" s="716" t="s">
        <v>200</v>
      </c>
      <c r="DM9" s="717"/>
      <c r="DN9" s="717"/>
      <c r="DO9" s="717"/>
      <c r="DP9" s="718"/>
      <c r="DQ9" s="716" t="s">
        <v>200</v>
      </c>
      <c r="DR9" s="717"/>
      <c r="DS9" s="717"/>
      <c r="DT9" s="717"/>
      <c r="DU9" s="718"/>
      <c r="DV9" s="713"/>
      <c r="DW9" s="714"/>
      <c r="DX9" s="714"/>
      <c r="DY9" s="714"/>
      <c r="DZ9" s="719"/>
      <c r="EA9" s="67"/>
    </row>
    <row r="10" spans="1:131" s="47" customFormat="1" ht="26.25" customHeight="1" x14ac:dyDescent="0.2">
      <c r="A10" s="52">
        <v>4</v>
      </c>
      <c r="B10" s="713"/>
      <c r="C10" s="714"/>
      <c r="D10" s="714"/>
      <c r="E10" s="714"/>
      <c r="F10" s="714"/>
      <c r="G10" s="714"/>
      <c r="H10" s="714"/>
      <c r="I10" s="714"/>
      <c r="J10" s="714"/>
      <c r="K10" s="714"/>
      <c r="L10" s="714"/>
      <c r="M10" s="714"/>
      <c r="N10" s="714"/>
      <c r="O10" s="714"/>
      <c r="P10" s="715"/>
      <c r="Q10" s="957"/>
      <c r="R10" s="958"/>
      <c r="S10" s="958"/>
      <c r="T10" s="958"/>
      <c r="U10" s="958"/>
      <c r="V10" s="958"/>
      <c r="W10" s="958"/>
      <c r="X10" s="958"/>
      <c r="Y10" s="958"/>
      <c r="Z10" s="958"/>
      <c r="AA10" s="958"/>
      <c r="AB10" s="958"/>
      <c r="AC10" s="958"/>
      <c r="AD10" s="958"/>
      <c r="AE10" s="965"/>
      <c r="AF10" s="983"/>
      <c r="AG10" s="717"/>
      <c r="AH10" s="717"/>
      <c r="AI10" s="717"/>
      <c r="AJ10" s="984"/>
      <c r="AK10" s="964"/>
      <c r="AL10" s="958"/>
      <c r="AM10" s="958"/>
      <c r="AN10" s="958"/>
      <c r="AO10" s="958"/>
      <c r="AP10" s="958"/>
      <c r="AQ10" s="958"/>
      <c r="AR10" s="958"/>
      <c r="AS10" s="958"/>
      <c r="AT10" s="958"/>
      <c r="AU10" s="959"/>
      <c r="AV10" s="959"/>
      <c r="AW10" s="959"/>
      <c r="AX10" s="959"/>
      <c r="AY10" s="960"/>
      <c r="AZ10" s="56"/>
      <c r="BA10" s="56"/>
      <c r="BB10" s="56"/>
      <c r="BC10" s="56"/>
      <c r="BD10" s="56"/>
      <c r="BE10" s="67"/>
      <c r="BF10" s="67"/>
      <c r="BG10" s="67"/>
      <c r="BH10" s="67"/>
      <c r="BI10" s="67"/>
      <c r="BJ10" s="67"/>
      <c r="BK10" s="67"/>
      <c r="BL10" s="67"/>
      <c r="BM10" s="67"/>
      <c r="BN10" s="67"/>
      <c r="BO10" s="67"/>
      <c r="BP10" s="67"/>
      <c r="BQ10" s="52">
        <v>4</v>
      </c>
      <c r="BR10" s="72"/>
      <c r="BS10" s="961" t="s">
        <v>541</v>
      </c>
      <c r="BT10" s="962"/>
      <c r="BU10" s="962"/>
      <c r="BV10" s="962"/>
      <c r="BW10" s="962"/>
      <c r="BX10" s="962"/>
      <c r="BY10" s="962"/>
      <c r="BZ10" s="962"/>
      <c r="CA10" s="962"/>
      <c r="CB10" s="962"/>
      <c r="CC10" s="962"/>
      <c r="CD10" s="962"/>
      <c r="CE10" s="962"/>
      <c r="CF10" s="962"/>
      <c r="CG10" s="963"/>
      <c r="CH10" s="716">
        <v>1</v>
      </c>
      <c r="CI10" s="717"/>
      <c r="CJ10" s="717"/>
      <c r="CK10" s="717"/>
      <c r="CL10" s="718"/>
      <c r="CM10" s="716">
        <v>292</v>
      </c>
      <c r="CN10" s="717"/>
      <c r="CO10" s="717"/>
      <c r="CP10" s="717"/>
      <c r="CQ10" s="718"/>
      <c r="CR10" s="716">
        <v>15</v>
      </c>
      <c r="CS10" s="717"/>
      <c r="CT10" s="717"/>
      <c r="CU10" s="717"/>
      <c r="CV10" s="718"/>
      <c r="CW10" s="716">
        <v>7</v>
      </c>
      <c r="CX10" s="717"/>
      <c r="CY10" s="717"/>
      <c r="CZ10" s="717"/>
      <c r="DA10" s="718"/>
      <c r="DB10" s="716" t="s">
        <v>200</v>
      </c>
      <c r="DC10" s="717"/>
      <c r="DD10" s="717"/>
      <c r="DE10" s="717"/>
      <c r="DF10" s="718"/>
      <c r="DG10" s="716" t="s">
        <v>200</v>
      </c>
      <c r="DH10" s="717"/>
      <c r="DI10" s="717"/>
      <c r="DJ10" s="717"/>
      <c r="DK10" s="718"/>
      <c r="DL10" s="716" t="s">
        <v>200</v>
      </c>
      <c r="DM10" s="717"/>
      <c r="DN10" s="717"/>
      <c r="DO10" s="717"/>
      <c r="DP10" s="718"/>
      <c r="DQ10" s="716" t="s">
        <v>200</v>
      </c>
      <c r="DR10" s="717"/>
      <c r="DS10" s="717"/>
      <c r="DT10" s="717"/>
      <c r="DU10" s="718"/>
      <c r="DV10" s="713"/>
      <c r="DW10" s="714"/>
      <c r="DX10" s="714"/>
      <c r="DY10" s="714"/>
      <c r="DZ10" s="719"/>
      <c r="EA10" s="67"/>
    </row>
    <row r="11" spans="1:131" s="47" customFormat="1" ht="26.25" customHeight="1" x14ac:dyDescent="0.2">
      <c r="A11" s="52">
        <v>5</v>
      </c>
      <c r="B11" s="713"/>
      <c r="C11" s="714"/>
      <c r="D11" s="714"/>
      <c r="E11" s="714"/>
      <c r="F11" s="714"/>
      <c r="G11" s="714"/>
      <c r="H11" s="714"/>
      <c r="I11" s="714"/>
      <c r="J11" s="714"/>
      <c r="K11" s="714"/>
      <c r="L11" s="714"/>
      <c r="M11" s="714"/>
      <c r="N11" s="714"/>
      <c r="O11" s="714"/>
      <c r="P11" s="715"/>
      <c r="Q11" s="957"/>
      <c r="R11" s="958"/>
      <c r="S11" s="958"/>
      <c r="T11" s="958"/>
      <c r="U11" s="958"/>
      <c r="V11" s="958"/>
      <c r="W11" s="958"/>
      <c r="X11" s="958"/>
      <c r="Y11" s="958"/>
      <c r="Z11" s="958"/>
      <c r="AA11" s="958"/>
      <c r="AB11" s="958"/>
      <c r="AC11" s="958"/>
      <c r="AD11" s="958"/>
      <c r="AE11" s="965"/>
      <c r="AF11" s="983"/>
      <c r="AG11" s="717"/>
      <c r="AH11" s="717"/>
      <c r="AI11" s="717"/>
      <c r="AJ11" s="984"/>
      <c r="AK11" s="964"/>
      <c r="AL11" s="958"/>
      <c r="AM11" s="958"/>
      <c r="AN11" s="958"/>
      <c r="AO11" s="958"/>
      <c r="AP11" s="958"/>
      <c r="AQ11" s="958"/>
      <c r="AR11" s="958"/>
      <c r="AS11" s="958"/>
      <c r="AT11" s="958"/>
      <c r="AU11" s="959"/>
      <c r="AV11" s="959"/>
      <c r="AW11" s="959"/>
      <c r="AX11" s="959"/>
      <c r="AY11" s="960"/>
      <c r="AZ11" s="56"/>
      <c r="BA11" s="56"/>
      <c r="BB11" s="56"/>
      <c r="BC11" s="56"/>
      <c r="BD11" s="56"/>
      <c r="BE11" s="67"/>
      <c r="BF11" s="67"/>
      <c r="BG11" s="67"/>
      <c r="BH11" s="67"/>
      <c r="BI11" s="67"/>
      <c r="BJ11" s="67"/>
      <c r="BK11" s="67"/>
      <c r="BL11" s="67"/>
      <c r="BM11" s="67"/>
      <c r="BN11" s="67"/>
      <c r="BO11" s="67"/>
      <c r="BP11" s="67"/>
      <c r="BQ11" s="52">
        <v>5</v>
      </c>
      <c r="BR11" s="72"/>
      <c r="BS11" s="961" t="s">
        <v>542</v>
      </c>
      <c r="BT11" s="962"/>
      <c r="BU11" s="962"/>
      <c r="BV11" s="962"/>
      <c r="BW11" s="962"/>
      <c r="BX11" s="962"/>
      <c r="BY11" s="962"/>
      <c r="BZ11" s="962"/>
      <c r="CA11" s="962"/>
      <c r="CB11" s="962"/>
      <c r="CC11" s="962"/>
      <c r="CD11" s="962"/>
      <c r="CE11" s="962"/>
      <c r="CF11" s="962"/>
      <c r="CG11" s="963"/>
      <c r="CH11" s="716">
        <v>-5</v>
      </c>
      <c r="CI11" s="717"/>
      <c r="CJ11" s="717"/>
      <c r="CK11" s="717"/>
      <c r="CL11" s="718"/>
      <c r="CM11" s="716">
        <v>174</v>
      </c>
      <c r="CN11" s="717"/>
      <c r="CO11" s="717"/>
      <c r="CP11" s="717"/>
      <c r="CQ11" s="718"/>
      <c r="CR11" s="716">
        <v>20</v>
      </c>
      <c r="CS11" s="717"/>
      <c r="CT11" s="717"/>
      <c r="CU11" s="717"/>
      <c r="CV11" s="718"/>
      <c r="CW11" s="716">
        <v>0</v>
      </c>
      <c r="CX11" s="717"/>
      <c r="CY11" s="717"/>
      <c r="CZ11" s="717"/>
      <c r="DA11" s="718"/>
      <c r="DB11" s="716" t="s">
        <v>200</v>
      </c>
      <c r="DC11" s="717"/>
      <c r="DD11" s="717"/>
      <c r="DE11" s="717"/>
      <c r="DF11" s="718"/>
      <c r="DG11" s="716" t="s">
        <v>200</v>
      </c>
      <c r="DH11" s="717"/>
      <c r="DI11" s="717"/>
      <c r="DJ11" s="717"/>
      <c r="DK11" s="718"/>
      <c r="DL11" s="716" t="s">
        <v>200</v>
      </c>
      <c r="DM11" s="717"/>
      <c r="DN11" s="717"/>
      <c r="DO11" s="717"/>
      <c r="DP11" s="718"/>
      <c r="DQ11" s="716" t="s">
        <v>200</v>
      </c>
      <c r="DR11" s="717"/>
      <c r="DS11" s="717"/>
      <c r="DT11" s="717"/>
      <c r="DU11" s="718"/>
      <c r="DV11" s="713"/>
      <c r="DW11" s="714"/>
      <c r="DX11" s="714"/>
      <c r="DY11" s="714"/>
      <c r="DZ11" s="719"/>
      <c r="EA11" s="67"/>
    </row>
    <row r="12" spans="1:131" s="47" customFormat="1" ht="26.25" customHeight="1" x14ac:dyDescent="0.2">
      <c r="A12" s="52">
        <v>6</v>
      </c>
      <c r="B12" s="713"/>
      <c r="C12" s="714"/>
      <c r="D12" s="714"/>
      <c r="E12" s="714"/>
      <c r="F12" s="714"/>
      <c r="G12" s="714"/>
      <c r="H12" s="714"/>
      <c r="I12" s="714"/>
      <c r="J12" s="714"/>
      <c r="K12" s="714"/>
      <c r="L12" s="714"/>
      <c r="M12" s="714"/>
      <c r="N12" s="714"/>
      <c r="O12" s="714"/>
      <c r="P12" s="715"/>
      <c r="Q12" s="957"/>
      <c r="R12" s="958"/>
      <c r="S12" s="958"/>
      <c r="T12" s="958"/>
      <c r="U12" s="958"/>
      <c r="V12" s="958"/>
      <c r="W12" s="958"/>
      <c r="X12" s="958"/>
      <c r="Y12" s="958"/>
      <c r="Z12" s="958"/>
      <c r="AA12" s="958"/>
      <c r="AB12" s="958"/>
      <c r="AC12" s="958"/>
      <c r="AD12" s="958"/>
      <c r="AE12" s="965"/>
      <c r="AF12" s="983"/>
      <c r="AG12" s="717"/>
      <c r="AH12" s="717"/>
      <c r="AI12" s="717"/>
      <c r="AJ12" s="984"/>
      <c r="AK12" s="964"/>
      <c r="AL12" s="958"/>
      <c r="AM12" s="958"/>
      <c r="AN12" s="958"/>
      <c r="AO12" s="958"/>
      <c r="AP12" s="958"/>
      <c r="AQ12" s="958"/>
      <c r="AR12" s="958"/>
      <c r="AS12" s="958"/>
      <c r="AT12" s="958"/>
      <c r="AU12" s="959"/>
      <c r="AV12" s="959"/>
      <c r="AW12" s="959"/>
      <c r="AX12" s="959"/>
      <c r="AY12" s="960"/>
      <c r="AZ12" s="56"/>
      <c r="BA12" s="56"/>
      <c r="BB12" s="56"/>
      <c r="BC12" s="56"/>
      <c r="BD12" s="56"/>
      <c r="BE12" s="67"/>
      <c r="BF12" s="67"/>
      <c r="BG12" s="67"/>
      <c r="BH12" s="67"/>
      <c r="BI12" s="67"/>
      <c r="BJ12" s="67"/>
      <c r="BK12" s="67"/>
      <c r="BL12" s="67"/>
      <c r="BM12" s="67"/>
      <c r="BN12" s="67"/>
      <c r="BO12" s="67"/>
      <c r="BP12" s="67"/>
      <c r="BQ12" s="52">
        <v>6</v>
      </c>
      <c r="BR12" s="72"/>
      <c r="BS12" s="961" t="s">
        <v>347</v>
      </c>
      <c r="BT12" s="962"/>
      <c r="BU12" s="962"/>
      <c r="BV12" s="962"/>
      <c r="BW12" s="962"/>
      <c r="BX12" s="962"/>
      <c r="BY12" s="962"/>
      <c r="BZ12" s="962"/>
      <c r="CA12" s="962"/>
      <c r="CB12" s="962"/>
      <c r="CC12" s="962"/>
      <c r="CD12" s="962"/>
      <c r="CE12" s="962"/>
      <c r="CF12" s="962"/>
      <c r="CG12" s="963"/>
      <c r="CH12" s="716">
        <v>6</v>
      </c>
      <c r="CI12" s="717"/>
      <c r="CJ12" s="717"/>
      <c r="CK12" s="717"/>
      <c r="CL12" s="718"/>
      <c r="CM12" s="716">
        <v>126</v>
      </c>
      <c r="CN12" s="717"/>
      <c r="CO12" s="717"/>
      <c r="CP12" s="717"/>
      <c r="CQ12" s="718"/>
      <c r="CR12" s="716">
        <v>63</v>
      </c>
      <c r="CS12" s="717"/>
      <c r="CT12" s="717"/>
      <c r="CU12" s="717"/>
      <c r="CV12" s="718"/>
      <c r="CW12" s="716">
        <v>11</v>
      </c>
      <c r="CX12" s="717"/>
      <c r="CY12" s="717"/>
      <c r="CZ12" s="717"/>
      <c r="DA12" s="718"/>
      <c r="DB12" s="716" t="s">
        <v>200</v>
      </c>
      <c r="DC12" s="717"/>
      <c r="DD12" s="717"/>
      <c r="DE12" s="717"/>
      <c r="DF12" s="718"/>
      <c r="DG12" s="716" t="s">
        <v>200</v>
      </c>
      <c r="DH12" s="717"/>
      <c r="DI12" s="717"/>
      <c r="DJ12" s="717"/>
      <c r="DK12" s="718"/>
      <c r="DL12" s="716" t="s">
        <v>200</v>
      </c>
      <c r="DM12" s="717"/>
      <c r="DN12" s="717"/>
      <c r="DO12" s="717"/>
      <c r="DP12" s="718"/>
      <c r="DQ12" s="716" t="s">
        <v>200</v>
      </c>
      <c r="DR12" s="717"/>
      <c r="DS12" s="717"/>
      <c r="DT12" s="717"/>
      <c r="DU12" s="718"/>
      <c r="DV12" s="713"/>
      <c r="DW12" s="714"/>
      <c r="DX12" s="714"/>
      <c r="DY12" s="714"/>
      <c r="DZ12" s="719"/>
      <c r="EA12" s="67"/>
    </row>
    <row r="13" spans="1:131" s="47" customFormat="1" ht="26.25" customHeight="1" x14ac:dyDescent="0.2">
      <c r="A13" s="52">
        <v>7</v>
      </c>
      <c r="B13" s="713"/>
      <c r="C13" s="714"/>
      <c r="D13" s="714"/>
      <c r="E13" s="714"/>
      <c r="F13" s="714"/>
      <c r="G13" s="714"/>
      <c r="H13" s="714"/>
      <c r="I13" s="714"/>
      <c r="J13" s="714"/>
      <c r="K13" s="714"/>
      <c r="L13" s="714"/>
      <c r="M13" s="714"/>
      <c r="N13" s="714"/>
      <c r="O13" s="714"/>
      <c r="P13" s="715"/>
      <c r="Q13" s="957"/>
      <c r="R13" s="958"/>
      <c r="S13" s="958"/>
      <c r="T13" s="958"/>
      <c r="U13" s="958"/>
      <c r="V13" s="958"/>
      <c r="W13" s="958"/>
      <c r="X13" s="958"/>
      <c r="Y13" s="958"/>
      <c r="Z13" s="958"/>
      <c r="AA13" s="958"/>
      <c r="AB13" s="958"/>
      <c r="AC13" s="958"/>
      <c r="AD13" s="958"/>
      <c r="AE13" s="965"/>
      <c r="AF13" s="983"/>
      <c r="AG13" s="717"/>
      <c r="AH13" s="717"/>
      <c r="AI13" s="717"/>
      <c r="AJ13" s="984"/>
      <c r="AK13" s="964"/>
      <c r="AL13" s="958"/>
      <c r="AM13" s="958"/>
      <c r="AN13" s="958"/>
      <c r="AO13" s="958"/>
      <c r="AP13" s="958"/>
      <c r="AQ13" s="958"/>
      <c r="AR13" s="958"/>
      <c r="AS13" s="958"/>
      <c r="AT13" s="958"/>
      <c r="AU13" s="959"/>
      <c r="AV13" s="959"/>
      <c r="AW13" s="959"/>
      <c r="AX13" s="959"/>
      <c r="AY13" s="960"/>
      <c r="AZ13" s="56"/>
      <c r="BA13" s="56"/>
      <c r="BB13" s="56"/>
      <c r="BC13" s="56"/>
      <c r="BD13" s="56"/>
      <c r="BE13" s="67"/>
      <c r="BF13" s="67"/>
      <c r="BG13" s="67"/>
      <c r="BH13" s="67"/>
      <c r="BI13" s="67"/>
      <c r="BJ13" s="67"/>
      <c r="BK13" s="67"/>
      <c r="BL13" s="67"/>
      <c r="BM13" s="67"/>
      <c r="BN13" s="67"/>
      <c r="BO13" s="67"/>
      <c r="BP13" s="67"/>
      <c r="BQ13" s="52">
        <v>7</v>
      </c>
      <c r="BR13" s="72"/>
      <c r="BS13" s="961"/>
      <c r="BT13" s="962"/>
      <c r="BU13" s="962"/>
      <c r="BV13" s="962"/>
      <c r="BW13" s="962"/>
      <c r="BX13" s="962"/>
      <c r="BY13" s="962"/>
      <c r="BZ13" s="962"/>
      <c r="CA13" s="962"/>
      <c r="CB13" s="962"/>
      <c r="CC13" s="962"/>
      <c r="CD13" s="962"/>
      <c r="CE13" s="962"/>
      <c r="CF13" s="962"/>
      <c r="CG13" s="963"/>
      <c r="CH13" s="716"/>
      <c r="CI13" s="717"/>
      <c r="CJ13" s="717"/>
      <c r="CK13" s="717"/>
      <c r="CL13" s="718"/>
      <c r="CM13" s="716"/>
      <c r="CN13" s="717"/>
      <c r="CO13" s="717"/>
      <c r="CP13" s="717"/>
      <c r="CQ13" s="718"/>
      <c r="CR13" s="716"/>
      <c r="CS13" s="717"/>
      <c r="CT13" s="717"/>
      <c r="CU13" s="717"/>
      <c r="CV13" s="718"/>
      <c r="CW13" s="716"/>
      <c r="CX13" s="717"/>
      <c r="CY13" s="717"/>
      <c r="CZ13" s="717"/>
      <c r="DA13" s="718"/>
      <c r="DB13" s="716"/>
      <c r="DC13" s="717"/>
      <c r="DD13" s="717"/>
      <c r="DE13" s="717"/>
      <c r="DF13" s="718"/>
      <c r="DG13" s="716"/>
      <c r="DH13" s="717"/>
      <c r="DI13" s="717"/>
      <c r="DJ13" s="717"/>
      <c r="DK13" s="718"/>
      <c r="DL13" s="716"/>
      <c r="DM13" s="717"/>
      <c r="DN13" s="717"/>
      <c r="DO13" s="717"/>
      <c r="DP13" s="718"/>
      <c r="DQ13" s="716"/>
      <c r="DR13" s="717"/>
      <c r="DS13" s="717"/>
      <c r="DT13" s="717"/>
      <c r="DU13" s="718"/>
      <c r="DV13" s="713"/>
      <c r="DW13" s="714"/>
      <c r="DX13" s="714"/>
      <c r="DY13" s="714"/>
      <c r="DZ13" s="719"/>
      <c r="EA13" s="67"/>
    </row>
    <row r="14" spans="1:131" s="47" customFormat="1" ht="26.25" customHeight="1" x14ac:dyDescent="0.2">
      <c r="A14" s="52">
        <v>8</v>
      </c>
      <c r="B14" s="713"/>
      <c r="C14" s="714"/>
      <c r="D14" s="714"/>
      <c r="E14" s="714"/>
      <c r="F14" s="714"/>
      <c r="G14" s="714"/>
      <c r="H14" s="714"/>
      <c r="I14" s="714"/>
      <c r="J14" s="714"/>
      <c r="K14" s="714"/>
      <c r="L14" s="714"/>
      <c r="M14" s="714"/>
      <c r="N14" s="714"/>
      <c r="O14" s="714"/>
      <c r="P14" s="715"/>
      <c r="Q14" s="957"/>
      <c r="R14" s="958"/>
      <c r="S14" s="958"/>
      <c r="T14" s="958"/>
      <c r="U14" s="958"/>
      <c r="V14" s="958"/>
      <c r="W14" s="958"/>
      <c r="X14" s="958"/>
      <c r="Y14" s="958"/>
      <c r="Z14" s="958"/>
      <c r="AA14" s="958"/>
      <c r="AB14" s="958"/>
      <c r="AC14" s="958"/>
      <c r="AD14" s="958"/>
      <c r="AE14" s="965"/>
      <c r="AF14" s="983"/>
      <c r="AG14" s="717"/>
      <c r="AH14" s="717"/>
      <c r="AI14" s="717"/>
      <c r="AJ14" s="984"/>
      <c r="AK14" s="964"/>
      <c r="AL14" s="958"/>
      <c r="AM14" s="958"/>
      <c r="AN14" s="958"/>
      <c r="AO14" s="958"/>
      <c r="AP14" s="958"/>
      <c r="AQ14" s="958"/>
      <c r="AR14" s="958"/>
      <c r="AS14" s="958"/>
      <c r="AT14" s="958"/>
      <c r="AU14" s="959"/>
      <c r="AV14" s="959"/>
      <c r="AW14" s="959"/>
      <c r="AX14" s="959"/>
      <c r="AY14" s="960"/>
      <c r="AZ14" s="56"/>
      <c r="BA14" s="56"/>
      <c r="BB14" s="56"/>
      <c r="BC14" s="56"/>
      <c r="BD14" s="56"/>
      <c r="BE14" s="67"/>
      <c r="BF14" s="67"/>
      <c r="BG14" s="67"/>
      <c r="BH14" s="67"/>
      <c r="BI14" s="67"/>
      <c r="BJ14" s="67"/>
      <c r="BK14" s="67"/>
      <c r="BL14" s="67"/>
      <c r="BM14" s="67"/>
      <c r="BN14" s="67"/>
      <c r="BO14" s="67"/>
      <c r="BP14" s="67"/>
      <c r="BQ14" s="52">
        <v>8</v>
      </c>
      <c r="BR14" s="72"/>
      <c r="BS14" s="961"/>
      <c r="BT14" s="962"/>
      <c r="BU14" s="962"/>
      <c r="BV14" s="962"/>
      <c r="BW14" s="962"/>
      <c r="BX14" s="962"/>
      <c r="BY14" s="962"/>
      <c r="BZ14" s="962"/>
      <c r="CA14" s="962"/>
      <c r="CB14" s="962"/>
      <c r="CC14" s="962"/>
      <c r="CD14" s="962"/>
      <c r="CE14" s="962"/>
      <c r="CF14" s="962"/>
      <c r="CG14" s="963"/>
      <c r="CH14" s="716"/>
      <c r="CI14" s="717"/>
      <c r="CJ14" s="717"/>
      <c r="CK14" s="717"/>
      <c r="CL14" s="718"/>
      <c r="CM14" s="716"/>
      <c r="CN14" s="717"/>
      <c r="CO14" s="717"/>
      <c r="CP14" s="717"/>
      <c r="CQ14" s="718"/>
      <c r="CR14" s="716"/>
      <c r="CS14" s="717"/>
      <c r="CT14" s="717"/>
      <c r="CU14" s="717"/>
      <c r="CV14" s="718"/>
      <c r="CW14" s="716"/>
      <c r="CX14" s="717"/>
      <c r="CY14" s="717"/>
      <c r="CZ14" s="717"/>
      <c r="DA14" s="718"/>
      <c r="DB14" s="716"/>
      <c r="DC14" s="717"/>
      <c r="DD14" s="717"/>
      <c r="DE14" s="717"/>
      <c r="DF14" s="718"/>
      <c r="DG14" s="716"/>
      <c r="DH14" s="717"/>
      <c r="DI14" s="717"/>
      <c r="DJ14" s="717"/>
      <c r="DK14" s="718"/>
      <c r="DL14" s="716"/>
      <c r="DM14" s="717"/>
      <c r="DN14" s="717"/>
      <c r="DO14" s="717"/>
      <c r="DP14" s="718"/>
      <c r="DQ14" s="716"/>
      <c r="DR14" s="717"/>
      <c r="DS14" s="717"/>
      <c r="DT14" s="717"/>
      <c r="DU14" s="718"/>
      <c r="DV14" s="713"/>
      <c r="DW14" s="714"/>
      <c r="DX14" s="714"/>
      <c r="DY14" s="714"/>
      <c r="DZ14" s="719"/>
      <c r="EA14" s="67"/>
    </row>
    <row r="15" spans="1:131" s="47" customFormat="1" ht="26.25" customHeight="1" x14ac:dyDescent="0.2">
      <c r="A15" s="52">
        <v>9</v>
      </c>
      <c r="B15" s="713"/>
      <c r="C15" s="714"/>
      <c r="D15" s="714"/>
      <c r="E15" s="714"/>
      <c r="F15" s="714"/>
      <c r="G15" s="714"/>
      <c r="H15" s="714"/>
      <c r="I15" s="714"/>
      <c r="J15" s="714"/>
      <c r="K15" s="714"/>
      <c r="L15" s="714"/>
      <c r="M15" s="714"/>
      <c r="N15" s="714"/>
      <c r="O15" s="714"/>
      <c r="P15" s="715"/>
      <c r="Q15" s="957"/>
      <c r="R15" s="958"/>
      <c r="S15" s="958"/>
      <c r="T15" s="958"/>
      <c r="U15" s="958"/>
      <c r="V15" s="958"/>
      <c r="W15" s="958"/>
      <c r="X15" s="958"/>
      <c r="Y15" s="958"/>
      <c r="Z15" s="958"/>
      <c r="AA15" s="958"/>
      <c r="AB15" s="958"/>
      <c r="AC15" s="958"/>
      <c r="AD15" s="958"/>
      <c r="AE15" s="965"/>
      <c r="AF15" s="983"/>
      <c r="AG15" s="717"/>
      <c r="AH15" s="717"/>
      <c r="AI15" s="717"/>
      <c r="AJ15" s="984"/>
      <c r="AK15" s="964"/>
      <c r="AL15" s="958"/>
      <c r="AM15" s="958"/>
      <c r="AN15" s="958"/>
      <c r="AO15" s="958"/>
      <c r="AP15" s="958"/>
      <c r="AQ15" s="958"/>
      <c r="AR15" s="958"/>
      <c r="AS15" s="958"/>
      <c r="AT15" s="958"/>
      <c r="AU15" s="959"/>
      <c r="AV15" s="959"/>
      <c r="AW15" s="959"/>
      <c r="AX15" s="959"/>
      <c r="AY15" s="960"/>
      <c r="AZ15" s="56"/>
      <c r="BA15" s="56"/>
      <c r="BB15" s="56"/>
      <c r="BC15" s="56"/>
      <c r="BD15" s="56"/>
      <c r="BE15" s="67"/>
      <c r="BF15" s="67"/>
      <c r="BG15" s="67"/>
      <c r="BH15" s="67"/>
      <c r="BI15" s="67"/>
      <c r="BJ15" s="67"/>
      <c r="BK15" s="67"/>
      <c r="BL15" s="67"/>
      <c r="BM15" s="67"/>
      <c r="BN15" s="67"/>
      <c r="BO15" s="67"/>
      <c r="BP15" s="67"/>
      <c r="BQ15" s="52">
        <v>9</v>
      </c>
      <c r="BR15" s="72"/>
      <c r="BS15" s="713"/>
      <c r="BT15" s="714"/>
      <c r="BU15" s="714"/>
      <c r="BV15" s="714"/>
      <c r="BW15" s="714"/>
      <c r="BX15" s="714"/>
      <c r="BY15" s="714"/>
      <c r="BZ15" s="714"/>
      <c r="CA15" s="714"/>
      <c r="CB15" s="714"/>
      <c r="CC15" s="714"/>
      <c r="CD15" s="714"/>
      <c r="CE15" s="714"/>
      <c r="CF15" s="714"/>
      <c r="CG15" s="715"/>
      <c r="CH15" s="716"/>
      <c r="CI15" s="717"/>
      <c r="CJ15" s="717"/>
      <c r="CK15" s="717"/>
      <c r="CL15" s="718"/>
      <c r="CM15" s="716"/>
      <c r="CN15" s="717"/>
      <c r="CO15" s="717"/>
      <c r="CP15" s="717"/>
      <c r="CQ15" s="718"/>
      <c r="CR15" s="716"/>
      <c r="CS15" s="717"/>
      <c r="CT15" s="717"/>
      <c r="CU15" s="717"/>
      <c r="CV15" s="718"/>
      <c r="CW15" s="716"/>
      <c r="CX15" s="717"/>
      <c r="CY15" s="717"/>
      <c r="CZ15" s="717"/>
      <c r="DA15" s="718"/>
      <c r="DB15" s="716"/>
      <c r="DC15" s="717"/>
      <c r="DD15" s="717"/>
      <c r="DE15" s="717"/>
      <c r="DF15" s="718"/>
      <c r="DG15" s="716"/>
      <c r="DH15" s="717"/>
      <c r="DI15" s="717"/>
      <c r="DJ15" s="717"/>
      <c r="DK15" s="718"/>
      <c r="DL15" s="716"/>
      <c r="DM15" s="717"/>
      <c r="DN15" s="717"/>
      <c r="DO15" s="717"/>
      <c r="DP15" s="718"/>
      <c r="DQ15" s="716"/>
      <c r="DR15" s="717"/>
      <c r="DS15" s="717"/>
      <c r="DT15" s="717"/>
      <c r="DU15" s="718"/>
      <c r="DV15" s="713"/>
      <c r="DW15" s="714"/>
      <c r="DX15" s="714"/>
      <c r="DY15" s="714"/>
      <c r="DZ15" s="719"/>
      <c r="EA15" s="67"/>
    </row>
    <row r="16" spans="1:131" s="47" customFormat="1" ht="26.25" customHeight="1" x14ac:dyDescent="0.2">
      <c r="A16" s="52">
        <v>10</v>
      </c>
      <c r="B16" s="713"/>
      <c r="C16" s="714"/>
      <c r="D16" s="714"/>
      <c r="E16" s="714"/>
      <c r="F16" s="714"/>
      <c r="G16" s="714"/>
      <c r="H16" s="714"/>
      <c r="I16" s="714"/>
      <c r="J16" s="714"/>
      <c r="K16" s="714"/>
      <c r="L16" s="714"/>
      <c r="M16" s="714"/>
      <c r="N16" s="714"/>
      <c r="O16" s="714"/>
      <c r="P16" s="715"/>
      <c r="Q16" s="957"/>
      <c r="R16" s="958"/>
      <c r="S16" s="958"/>
      <c r="T16" s="958"/>
      <c r="U16" s="958"/>
      <c r="V16" s="958"/>
      <c r="W16" s="958"/>
      <c r="X16" s="958"/>
      <c r="Y16" s="958"/>
      <c r="Z16" s="958"/>
      <c r="AA16" s="958"/>
      <c r="AB16" s="958"/>
      <c r="AC16" s="958"/>
      <c r="AD16" s="958"/>
      <c r="AE16" s="965"/>
      <c r="AF16" s="983"/>
      <c r="AG16" s="717"/>
      <c r="AH16" s="717"/>
      <c r="AI16" s="717"/>
      <c r="AJ16" s="984"/>
      <c r="AK16" s="964"/>
      <c r="AL16" s="958"/>
      <c r="AM16" s="958"/>
      <c r="AN16" s="958"/>
      <c r="AO16" s="958"/>
      <c r="AP16" s="958"/>
      <c r="AQ16" s="958"/>
      <c r="AR16" s="958"/>
      <c r="AS16" s="958"/>
      <c r="AT16" s="958"/>
      <c r="AU16" s="959"/>
      <c r="AV16" s="959"/>
      <c r="AW16" s="959"/>
      <c r="AX16" s="959"/>
      <c r="AY16" s="960"/>
      <c r="AZ16" s="56"/>
      <c r="BA16" s="56"/>
      <c r="BB16" s="56"/>
      <c r="BC16" s="56"/>
      <c r="BD16" s="56"/>
      <c r="BE16" s="67"/>
      <c r="BF16" s="67"/>
      <c r="BG16" s="67"/>
      <c r="BH16" s="67"/>
      <c r="BI16" s="67"/>
      <c r="BJ16" s="67"/>
      <c r="BK16" s="67"/>
      <c r="BL16" s="67"/>
      <c r="BM16" s="67"/>
      <c r="BN16" s="67"/>
      <c r="BO16" s="67"/>
      <c r="BP16" s="67"/>
      <c r="BQ16" s="52">
        <v>10</v>
      </c>
      <c r="BR16" s="72"/>
      <c r="BS16" s="713"/>
      <c r="BT16" s="714"/>
      <c r="BU16" s="714"/>
      <c r="BV16" s="714"/>
      <c r="BW16" s="714"/>
      <c r="BX16" s="714"/>
      <c r="BY16" s="714"/>
      <c r="BZ16" s="714"/>
      <c r="CA16" s="714"/>
      <c r="CB16" s="714"/>
      <c r="CC16" s="714"/>
      <c r="CD16" s="714"/>
      <c r="CE16" s="714"/>
      <c r="CF16" s="714"/>
      <c r="CG16" s="715"/>
      <c r="CH16" s="716"/>
      <c r="CI16" s="717"/>
      <c r="CJ16" s="717"/>
      <c r="CK16" s="717"/>
      <c r="CL16" s="718"/>
      <c r="CM16" s="716"/>
      <c r="CN16" s="717"/>
      <c r="CO16" s="717"/>
      <c r="CP16" s="717"/>
      <c r="CQ16" s="718"/>
      <c r="CR16" s="716"/>
      <c r="CS16" s="717"/>
      <c r="CT16" s="717"/>
      <c r="CU16" s="717"/>
      <c r="CV16" s="718"/>
      <c r="CW16" s="716"/>
      <c r="CX16" s="717"/>
      <c r="CY16" s="717"/>
      <c r="CZ16" s="717"/>
      <c r="DA16" s="718"/>
      <c r="DB16" s="716"/>
      <c r="DC16" s="717"/>
      <c r="DD16" s="717"/>
      <c r="DE16" s="717"/>
      <c r="DF16" s="718"/>
      <c r="DG16" s="716"/>
      <c r="DH16" s="717"/>
      <c r="DI16" s="717"/>
      <c r="DJ16" s="717"/>
      <c r="DK16" s="718"/>
      <c r="DL16" s="716"/>
      <c r="DM16" s="717"/>
      <c r="DN16" s="717"/>
      <c r="DO16" s="717"/>
      <c r="DP16" s="718"/>
      <c r="DQ16" s="716"/>
      <c r="DR16" s="717"/>
      <c r="DS16" s="717"/>
      <c r="DT16" s="717"/>
      <c r="DU16" s="718"/>
      <c r="DV16" s="713"/>
      <c r="DW16" s="714"/>
      <c r="DX16" s="714"/>
      <c r="DY16" s="714"/>
      <c r="DZ16" s="719"/>
      <c r="EA16" s="67"/>
    </row>
    <row r="17" spans="1:131" s="47" customFormat="1" ht="26.25" customHeight="1" x14ac:dyDescent="0.2">
      <c r="A17" s="52">
        <v>11</v>
      </c>
      <c r="B17" s="713"/>
      <c r="C17" s="714"/>
      <c r="D17" s="714"/>
      <c r="E17" s="714"/>
      <c r="F17" s="714"/>
      <c r="G17" s="714"/>
      <c r="H17" s="714"/>
      <c r="I17" s="714"/>
      <c r="J17" s="714"/>
      <c r="K17" s="714"/>
      <c r="L17" s="714"/>
      <c r="M17" s="714"/>
      <c r="N17" s="714"/>
      <c r="O17" s="714"/>
      <c r="P17" s="715"/>
      <c r="Q17" s="957"/>
      <c r="R17" s="958"/>
      <c r="S17" s="958"/>
      <c r="T17" s="958"/>
      <c r="U17" s="958"/>
      <c r="V17" s="958"/>
      <c r="W17" s="958"/>
      <c r="X17" s="958"/>
      <c r="Y17" s="958"/>
      <c r="Z17" s="958"/>
      <c r="AA17" s="958"/>
      <c r="AB17" s="958"/>
      <c r="AC17" s="958"/>
      <c r="AD17" s="958"/>
      <c r="AE17" s="965"/>
      <c r="AF17" s="983"/>
      <c r="AG17" s="717"/>
      <c r="AH17" s="717"/>
      <c r="AI17" s="717"/>
      <c r="AJ17" s="984"/>
      <c r="AK17" s="964"/>
      <c r="AL17" s="958"/>
      <c r="AM17" s="958"/>
      <c r="AN17" s="958"/>
      <c r="AO17" s="958"/>
      <c r="AP17" s="958"/>
      <c r="AQ17" s="958"/>
      <c r="AR17" s="958"/>
      <c r="AS17" s="958"/>
      <c r="AT17" s="958"/>
      <c r="AU17" s="959"/>
      <c r="AV17" s="959"/>
      <c r="AW17" s="959"/>
      <c r="AX17" s="959"/>
      <c r="AY17" s="960"/>
      <c r="AZ17" s="56"/>
      <c r="BA17" s="56"/>
      <c r="BB17" s="56"/>
      <c r="BC17" s="56"/>
      <c r="BD17" s="56"/>
      <c r="BE17" s="67"/>
      <c r="BF17" s="67"/>
      <c r="BG17" s="67"/>
      <c r="BH17" s="67"/>
      <c r="BI17" s="67"/>
      <c r="BJ17" s="67"/>
      <c r="BK17" s="67"/>
      <c r="BL17" s="67"/>
      <c r="BM17" s="67"/>
      <c r="BN17" s="67"/>
      <c r="BO17" s="67"/>
      <c r="BP17" s="67"/>
      <c r="BQ17" s="52">
        <v>11</v>
      </c>
      <c r="BR17" s="72"/>
      <c r="BS17" s="713"/>
      <c r="BT17" s="714"/>
      <c r="BU17" s="714"/>
      <c r="BV17" s="714"/>
      <c r="BW17" s="714"/>
      <c r="BX17" s="714"/>
      <c r="BY17" s="714"/>
      <c r="BZ17" s="714"/>
      <c r="CA17" s="714"/>
      <c r="CB17" s="714"/>
      <c r="CC17" s="714"/>
      <c r="CD17" s="714"/>
      <c r="CE17" s="714"/>
      <c r="CF17" s="714"/>
      <c r="CG17" s="715"/>
      <c r="CH17" s="716"/>
      <c r="CI17" s="717"/>
      <c r="CJ17" s="717"/>
      <c r="CK17" s="717"/>
      <c r="CL17" s="718"/>
      <c r="CM17" s="716"/>
      <c r="CN17" s="717"/>
      <c r="CO17" s="717"/>
      <c r="CP17" s="717"/>
      <c r="CQ17" s="718"/>
      <c r="CR17" s="716"/>
      <c r="CS17" s="717"/>
      <c r="CT17" s="717"/>
      <c r="CU17" s="717"/>
      <c r="CV17" s="718"/>
      <c r="CW17" s="716"/>
      <c r="CX17" s="717"/>
      <c r="CY17" s="717"/>
      <c r="CZ17" s="717"/>
      <c r="DA17" s="718"/>
      <c r="DB17" s="716"/>
      <c r="DC17" s="717"/>
      <c r="DD17" s="717"/>
      <c r="DE17" s="717"/>
      <c r="DF17" s="718"/>
      <c r="DG17" s="716"/>
      <c r="DH17" s="717"/>
      <c r="DI17" s="717"/>
      <c r="DJ17" s="717"/>
      <c r="DK17" s="718"/>
      <c r="DL17" s="716"/>
      <c r="DM17" s="717"/>
      <c r="DN17" s="717"/>
      <c r="DO17" s="717"/>
      <c r="DP17" s="718"/>
      <c r="DQ17" s="716"/>
      <c r="DR17" s="717"/>
      <c r="DS17" s="717"/>
      <c r="DT17" s="717"/>
      <c r="DU17" s="718"/>
      <c r="DV17" s="713"/>
      <c r="DW17" s="714"/>
      <c r="DX17" s="714"/>
      <c r="DY17" s="714"/>
      <c r="DZ17" s="719"/>
      <c r="EA17" s="67"/>
    </row>
    <row r="18" spans="1:131" s="47" customFormat="1" ht="26.25" customHeight="1" x14ac:dyDescent="0.2">
      <c r="A18" s="52">
        <v>12</v>
      </c>
      <c r="B18" s="713"/>
      <c r="C18" s="714"/>
      <c r="D18" s="714"/>
      <c r="E18" s="714"/>
      <c r="F18" s="714"/>
      <c r="G18" s="714"/>
      <c r="H18" s="714"/>
      <c r="I18" s="714"/>
      <c r="J18" s="714"/>
      <c r="K18" s="714"/>
      <c r="L18" s="714"/>
      <c r="M18" s="714"/>
      <c r="N18" s="714"/>
      <c r="O18" s="714"/>
      <c r="P18" s="715"/>
      <c r="Q18" s="957"/>
      <c r="R18" s="958"/>
      <c r="S18" s="958"/>
      <c r="T18" s="958"/>
      <c r="U18" s="958"/>
      <c r="V18" s="958"/>
      <c r="W18" s="958"/>
      <c r="X18" s="958"/>
      <c r="Y18" s="958"/>
      <c r="Z18" s="958"/>
      <c r="AA18" s="958"/>
      <c r="AB18" s="958"/>
      <c r="AC18" s="958"/>
      <c r="AD18" s="958"/>
      <c r="AE18" s="965"/>
      <c r="AF18" s="983"/>
      <c r="AG18" s="717"/>
      <c r="AH18" s="717"/>
      <c r="AI18" s="717"/>
      <c r="AJ18" s="984"/>
      <c r="AK18" s="964"/>
      <c r="AL18" s="958"/>
      <c r="AM18" s="958"/>
      <c r="AN18" s="958"/>
      <c r="AO18" s="958"/>
      <c r="AP18" s="958"/>
      <c r="AQ18" s="958"/>
      <c r="AR18" s="958"/>
      <c r="AS18" s="958"/>
      <c r="AT18" s="958"/>
      <c r="AU18" s="959"/>
      <c r="AV18" s="959"/>
      <c r="AW18" s="959"/>
      <c r="AX18" s="959"/>
      <c r="AY18" s="960"/>
      <c r="AZ18" s="56"/>
      <c r="BA18" s="56"/>
      <c r="BB18" s="56"/>
      <c r="BC18" s="56"/>
      <c r="BD18" s="56"/>
      <c r="BE18" s="67"/>
      <c r="BF18" s="67"/>
      <c r="BG18" s="67"/>
      <c r="BH18" s="67"/>
      <c r="BI18" s="67"/>
      <c r="BJ18" s="67"/>
      <c r="BK18" s="67"/>
      <c r="BL18" s="67"/>
      <c r="BM18" s="67"/>
      <c r="BN18" s="67"/>
      <c r="BO18" s="67"/>
      <c r="BP18" s="67"/>
      <c r="BQ18" s="52">
        <v>12</v>
      </c>
      <c r="BR18" s="72"/>
      <c r="BS18" s="713"/>
      <c r="BT18" s="714"/>
      <c r="BU18" s="714"/>
      <c r="BV18" s="714"/>
      <c r="BW18" s="714"/>
      <c r="BX18" s="714"/>
      <c r="BY18" s="714"/>
      <c r="BZ18" s="714"/>
      <c r="CA18" s="714"/>
      <c r="CB18" s="714"/>
      <c r="CC18" s="714"/>
      <c r="CD18" s="714"/>
      <c r="CE18" s="714"/>
      <c r="CF18" s="714"/>
      <c r="CG18" s="715"/>
      <c r="CH18" s="716"/>
      <c r="CI18" s="717"/>
      <c r="CJ18" s="717"/>
      <c r="CK18" s="717"/>
      <c r="CL18" s="718"/>
      <c r="CM18" s="716"/>
      <c r="CN18" s="717"/>
      <c r="CO18" s="717"/>
      <c r="CP18" s="717"/>
      <c r="CQ18" s="718"/>
      <c r="CR18" s="716"/>
      <c r="CS18" s="717"/>
      <c r="CT18" s="717"/>
      <c r="CU18" s="717"/>
      <c r="CV18" s="718"/>
      <c r="CW18" s="716"/>
      <c r="CX18" s="717"/>
      <c r="CY18" s="717"/>
      <c r="CZ18" s="717"/>
      <c r="DA18" s="718"/>
      <c r="DB18" s="716"/>
      <c r="DC18" s="717"/>
      <c r="DD18" s="717"/>
      <c r="DE18" s="717"/>
      <c r="DF18" s="718"/>
      <c r="DG18" s="716"/>
      <c r="DH18" s="717"/>
      <c r="DI18" s="717"/>
      <c r="DJ18" s="717"/>
      <c r="DK18" s="718"/>
      <c r="DL18" s="716"/>
      <c r="DM18" s="717"/>
      <c r="DN18" s="717"/>
      <c r="DO18" s="717"/>
      <c r="DP18" s="718"/>
      <c r="DQ18" s="716"/>
      <c r="DR18" s="717"/>
      <c r="DS18" s="717"/>
      <c r="DT18" s="717"/>
      <c r="DU18" s="718"/>
      <c r="DV18" s="713"/>
      <c r="DW18" s="714"/>
      <c r="DX18" s="714"/>
      <c r="DY18" s="714"/>
      <c r="DZ18" s="719"/>
      <c r="EA18" s="67"/>
    </row>
    <row r="19" spans="1:131" s="47" customFormat="1" ht="26.25" customHeight="1" x14ac:dyDescent="0.2">
      <c r="A19" s="52">
        <v>13</v>
      </c>
      <c r="B19" s="713"/>
      <c r="C19" s="714"/>
      <c r="D19" s="714"/>
      <c r="E19" s="714"/>
      <c r="F19" s="714"/>
      <c r="G19" s="714"/>
      <c r="H19" s="714"/>
      <c r="I19" s="714"/>
      <c r="J19" s="714"/>
      <c r="K19" s="714"/>
      <c r="L19" s="714"/>
      <c r="M19" s="714"/>
      <c r="N19" s="714"/>
      <c r="O19" s="714"/>
      <c r="P19" s="715"/>
      <c r="Q19" s="957"/>
      <c r="R19" s="958"/>
      <c r="S19" s="958"/>
      <c r="T19" s="958"/>
      <c r="U19" s="958"/>
      <c r="V19" s="958"/>
      <c r="W19" s="958"/>
      <c r="X19" s="958"/>
      <c r="Y19" s="958"/>
      <c r="Z19" s="958"/>
      <c r="AA19" s="958"/>
      <c r="AB19" s="958"/>
      <c r="AC19" s="958"/>
      <c r="AD19" s="958"/>
      <c r="AE19" s="965"/>
      <c r="AF19" s="983"/>
      <c r="AG19" s="717"/>
      <c r="AH19" s="717"/>
      <c r="AI19" s="717"/>
      <c r="AJ19" s="984"/>
      <c r="AK19" s="964"/>
      <c r="AL19" s="958"/>
      <c r="AM19" s="958"/>
      <c r="AN19" s="958"/>
      <c r="AO19" s="958"/>
      <c r="AP19" s="958"/>
      <c r="AQ19" s="958"/>
      <c r="AR19" s="958"/>
      <c r="AS19" s="958"/>
      <c r="AT19" s="958"/>
      <c r="AU19" s="959"/>
      <c r="AV19" s="959"/>
      <c r="AW19" s="959"/>
      <c r="AX19" s="959"/>
      <c r="AY19" s="960"/>
      <c r="AZ19" s="56"/>
      <c r="BA19" s="56"/>
      <c r="BB19" s="56"/>
      <c r="BC19" s="56"/>
      <c r="BD19" s="56"/>
      <c r="BE19" s="67"/>
      <c r="BF19" s="67"/>
      <c r="BG19" s="67"/>
      <c r="BH19" s="67"/>
      <c r="BI19" s="67"/>
      <c r="BJ19" s="67"/>
      <c r="BK19" s="67"/>
      <c r="BL19" s="67"/>
      <c r="BM19" s="67"/>
      <c r="BN19" s="67"/>
      <c r="BO19" s="67"/>
      <c r="BP19" s="67"/>
      <c r="BQ19" s="52">
        <v>13</v>
      </c>
      <c r="BR19" s="72"/>
      <c r="BS19" s="713"/>
      <c r="BT19" s="714"/>
      <c r="BU19" s="714"/>
      <c r="BV19" s="714"/>
      <c r="BW19" s="714"/>
      <c r="BX19" s="714"/>
      <c r="BY19" s="714"/>
      <c r="BZ19" s="714"/>
      <c r="CA19" s="714"/>
      <c r="CB19" s="714"/>
      <c r="CC19" s="714"/>
      <c r="CD19" s="714"/>
      <c r="CE19" s="714"/>
      <c r="CF19" s="714"/>
      <c r="CG19" s="715"/>
      <c r="CH19" s="716"/>
      <c r="CI19" s="717"/>
      <c r="CJ19" s="717"/>
      <c r="CK19" s="717"/>
      <c r="CL19" s="718"/>
      <c r="CM19" s="716"/>
      <c r="CN19" s="717"/>
      <c r="CO19" s="717"/>
      <c r="CP19" s="717"/>
      <c r="CQ19" s="718"/>
      <c r="CR19" s="716"/>
      <c r="CS19" s="717"/>
      <c r="CT19" s="717"/>
      <c r="CU19" s="717"/>
      <c r="CV19" s="718"/>
      <c r="CW19" s="716"/>
      <c r="CX19" s="717"/>
      <c r="CY19" s="717"/>
      <c r="CZ19" s="717"/>
      <c r="DA19" s="718"/>
      <c r="DB19" s="716"/>
      <c r="DC19" s="717"/>
      <c r="DD19" s="717"/>
      <c r="DE19" s="717"/>
      <c r="DF19" s="718"/>
      <c r="DG19" s="716"/>
      <c r="DH19" s="717"/>
      <c r="DI19" s="717"/>
      <c r="DJ19" s="717"/>
      <c r="DK19" s="718"/>
      <c r="DL19" s="716"/>
      <c r="DM19" s="717"/>
      <c r="DN19" s="717"/>
      <c r="DO19" s="717"/>
      <c r="DP19" s="718"/>
      <c r="DQ19" s="716"/>
      <c r="DR19" s="717"/>
      <c r="DS19" s="717"/>
      <c r="DT19" s="717"/>
      <c r="DU19" s="718"/>
      <c r="DV19" s="713"/>
      <c r="DW19" s="714"/>
      <c r="DX19" s="714"/>
      <c r="DY19" s="714"/>
      <c r="DZ19" s="719"/>
      <c r="EA19" s="67"/>
    </row>
    <row r="20" spans="1:131" s="47" customFormat="1" ht="26.25" customHeight="1" x14ac:dyDescent="0.2">
      <c r="A20" s="52">
        <v>14</v>
      </c>
      <c r="B20" s="713"/>
      <c r="C20" s="714"/>
      <c r="D20" s="714"/>
      <c r="E20" s="714"/>
      <c r="F20" s="714"/>
      <c r="G20" s="714"/>
      <c r="H20" s="714"/>
      <c r="I20" s="714"/>
      <c r="J20" s="714"/>
      <c r="K20" s="714"/>
      <c r="L20" s="714"/>
      <c r="M20" s="714"/>
      <c r="N20" s="714"/>
      <c r="O20" s="714"/>
      <c r="P20" s="715"/>
      <c r="Q20" s="957"/>
      <c r="R20" s="958"/>
      <c r="S20" s="958"/>
      <c r="T20" s="958"/>
      <c r="U20" s="958"/>
      <c r="V20" s="958"/>
      <c r="W20" s="958"/>
      <c r="X20" s="958"/>
      <c r="Y20" s="958"/>
      <c r="Z20" s="958"/>
      <c r="AA20" s="958"/>
      <c r="AB20" s="958"/>
      <c r="AC20" s="958"/>
      <c r="AD20" s="958"/>
      <c r="AE20" s="965"/>
      <c r="AF20" s="983"/>
      <c r="AG20" s="717"/>
      <c r="AH20" s="717"/>
      <c r="AI20" s="717"/>
      <c r="AJ20" s="984"/>
      <c r="AK20" s="964"/>
      <c r="AL20" s="958"/>
      <c r="AM20" s="958"/>
      <c r="AN20" s="958"/>
      <c r="AO20" s="958"/>
      <c r="AP20" s="958"/>
      <c r="AQ20" s="958"/>
      <c r="AR20" s="958"/>
      <c r="AS20" s="958"/>
      <c r="AT20" s="958"/>
      <c r="AU20" s="959"/>
      <c r="AV20" s="959"/>
      <c r="AW20" s="959"/>
      <c r="AX20" s="959"/>
      <c r="AY20" s="960"/>
      <c r="AZ20" s="56"/>
      <c r="BA20" s="56"/>
      <c r="BB20" s="56"/>
      <c r="BC20" s="56"/>
      <c r="BD20" s="56"/>
      <c r="BE20" s="67"/>
      <c r="BF20" s="67"/>
      <c r="BG20" s="67"/>
      <c r="BH20" s="67"/>
      <c r="BI20" s="67"/>
      <c r="BJ20" s="67"/>
      <c r="BK20" s="67"/>
      <c r="BL20" s="67"/>
      <c r="BM20" s="67"/>
      <c r="BN20" s="67"/>
      <c r="BO20" s="67"/>
      <c r="BP20" s="67"/>
      <c r="BQ20" s="52">
        <v>14</v>
      </c>
      <c r="BR20" s="72"/>
      <c r="BS20" s="713"/>
      <c r="BT20" s="714"/>
      <c r="BU20" s="714"/>
      <c r="BV20" s="714"/>
      <c r="BW20" s="714"/>
      <c r="BX20" s="714"/>
      <c r="BY20" s="714"/>
      <c r="BZ20" s="714"/>
      <c r="CA20" s="714"/>
      <c r="CB20" s="714"/>
      <c r="CC20" s="714"/>
      <c r="CD20" s="714"/>
      <c r="CE20" s="714"/>
      <c r="CF20" s="714"/>
      <c r="CG20" s="715"/>
      <c r="CH20" s="716"/>
      <c r="CI20" s="717"/>
      <c r="CJ20" s="717"/>
      <c r="CK20" s="717"/>
      <c r="CL20" s="718"/>
      <c r="CM20" s="716"/>
      <c r="CN20" s="717"/>
      <c r="CO20" s="717"/>
      <c r="CP20" s="717"/>
      <c r="CQ20" s="718"/>
      <c r="CR20" s="716"/>
      <c r="CS20" s="717"/>
      <c r="CT20" s="717"/>
      <c r="CU20" s="717"/>
      <c r="CV20" s="718"/>
      <c r="CW20" s="716"/>
      <c r="CX20" s="717"/>
      <c r="CY20" s="717"/>
      <c r="CZ20" s="717"/>
      <c r="DA20" s="718"/>
      <c r="DB20" s="716"/>
      <c r="DC20" s="717"/>
      <c r="DD20" s="717"/>
      <c r="DE20" s="717"/>
      <c r="DF20" s="718"/>
      <c r="DG20" s="716"/>
      <c r="DH20" s="717"/>
      <c r="DI20" s="717"/>
      <c r="DJ20" s="717"/>
      <c r="DK20" s="718"/>
      <c r="DL20" s="716"/>
      <c r="DM20" s="717"/>
      <c r="DN20" s="717"/>
      <c r="DO20" s="717"/>
      <c r="DP20" s="718"/>
      <c r="DQ20" s="716"/>
      <c r="DR20" s="717"/>
      <c r="DS20" s="717"/>
      <c r="DT20" s="717"/>
      <c r="DU20" s="718"/>
      <c r="DV20" s="713"/>
      <c r="DW20" s="714"/>
      <c r="DX20" s="714"/>
      <c r="DY20" s="714"/>
      <c r="DZ20" s="719"/>
      <c r="EA20" s="67"/>
    </row>
    <row r="21" spans="1:131" s="47" customFormat="1" ht="26.25" customHeight="1" x14ac:dyDescent="0.2">
      <c r="A21" s="52">
        <v>15</v>
      </c>
      <c r="B21" s="713"/>
      <c r="C21" s="714"/>
      <c r="D21" s="714"/>
      <c r="E21" s="714"/>
      <c r="F21" s="714"/>
      <c r="G21" s="714"/>
      <c r="H21" s="714"/>
      <c r="I21" s="714"/>
      <c r="J21" s="714"/>
      <c r="K21" s="714"/>
      <c r="L21" s="714"/>
      <c r="M21" s="714"/>
      <c r="N21" s="714"/>
      <c r="O21" s="714"/>
      <c r="P21" s="715"/>
      <c r="Q21" s="957"/>
      <c r="R21" s="958"/>
      <c r="S21" s="958"/>
      <c r="T21" s="958"/>
      <c r="U21" s="958"/>
      <c r="V21" s="958"/>
      <c r="W21" s="958"/>
      <c r="X21" s="958"/>
      <c r="Y21" s="958"/>
      <c r="Z21" s="958"/>
      <c r="AA21" s="958"/>
      <c r="AB21" s="958"/>
      <c r="AC21" s="958"/>
      <c r="AD21" s="958"/>
      <c r="AE21" s="965"/>
      <c r="AF21" s="983"/>
      <c r="AG21" s="717"/>
      <c r="AH21" s="717"/>
      <c r="AI21" s="717"/>
      <c r="AJ21" s="984"/>
      <c r="AK21" s="964"/>
      <c r="AL21" s="958"/>
      <c r="AM21" s="958"/>
      <c r="AN21" s="958"/>
      <c r="AO21" s="958"/>
      <c r="AP21" s="958"/>
      <c r="AQ21" s="958"/>
      <c r="AR21" s="958"/>
      <c r="AS21" s="958"/>
      <c r="AT21" s="958"/>
      <c r="AU21" s="959"/>
      <c r="AV21" s="959"/>
      <c r="AW21" s="959"/>
      <c r="AX21" s="959"/>
      <c r="AY21" s="960"/>
      <c r="AZ21" s="56"/>
      <c r="BA21" s="56"/>
      <c r="BB21" s="56"/>
      <c r="BC21" s="56"/>
      <c r="BD21" s="56"/>
      <c r="BE21" s="67"/>
      <c r="BF21" s="67"/>
      <c r="BG21" s="67"/>
      <c r="BH21" s="67"/>
      <c r="BI21" s="67"/>
      <c r="BJ21" s="67"/>
      <c r="BK21" s="67"/>
      <c r="BL21" s="67"/>
      <c r="BM21" s="67"/>
      <c r="BN21" s="67"/>
      <c r="BO21" s="67"/>
      <c r="BP21" s="67"/>
      <c r="BQ21" s="52">
        <v>15</v>
      </c>
      <c r="BR21" s="72"/>
      <c r="BS21" s="713"/>
      <c r="BT21" s="714"/>
      <c r="BU21" s="714"/>
      <c r="BV21" s="714"/>
      <c r="BW21" s="714"/>
      <c r="BX21" s="714"/>
      <c r="BY21" s="714"/>
      <c r="BZ21" s="714"/>
      <c r="CA21" s="714"/>
      <c r="CB21" s="714"/>
      <c r="CC21" s="714"/>
      <c r="CD21" s="714"/>
      <c r="CE21" s="714"/>
      <c r="CF21" s="714"/>
      <c r="CG21" s="715"/>
      <c r="CH21" s="716"/>
      <c r="CI21" s="717"/>
      <c r="CJ21" s="717"/>
      <c r="CK21" s="717"/>
      <c r="CL21" s="718"/>
      <c r="CM21" s="716"/>
      <c r="CN21" s="717"/>
      <c r="CO21" s="717"/>
      <c r="CP21" s="717"/>
      <c r="CQ21" s="718"/>
      <c r="CR21" s="716"/>
      <c r="CS21" s="717"/>
      <c r="CT21" s="717"/>
      <c r="CU21" s="717"/>
      <c r="CV21" s="718"/>
      <c r="CW21" s="716"/>
      <c r="CX21" s="717"/>
      <c r="CY21" s="717"/>
      <c r="CZ21" s="717"/>
      <c r="DA21" s="718"/>
      <c r="DB21" s="716"/>
      <c r="DC21" s="717"/>
      <c r="DD21" s="717"/>
      <c r="DE21" s="717"/>
      <c r="DF21" s="718"/>
      <c r="DG21" s="716"/>
      <c r="DH21" s="717"/>
      <c r="DI21" s="717"/>
      <c r="DJ21" s="717"/>
      <c r="DK21" s="718"/>
      <c r="DL21" s="716"/>
      <c r="DM21" s="717"/>
      <c r="DN21" s="717"/>
      <c r="DO21" s="717"/>
      <c r="DP21" s="718"/>
      <c r="DQ21" s="716"/>
      <c r="DR21" s="717"/>
      <c r="DS21" s="717"/>
      <c r="DT21" s="717"/>
      <c r="DU21" s="718"/>
      <c r="DV21" s="713"/>
      <c r="DW21" s="714"/>
      <c r="DX21" s="714"/>
      <c r="DY21" s="714"/>
      <c r="DZ21" s="719"/>
      <c r="EA21" s="67"/>
    </row>
    <row r="22" spans="1:131" s="47" customFormat="1" ht="26.25" customHeight="1" x14ac:dyDescent="0.2">
      <c r="A22" s="52">
        <v>16</v>
      </c>
      <c r="B22" s="713"/>
      <c r="C22" s="714"/>
      <c r="D22" s="714"/>
      <c r="E22" s="714"/>
      <c r="F22" s="714"/>
      <c r="G22" s="714"/>
      <c r="H22" s="714"/>
      <c r="I22" s="714"/>
      <c r="J22" s="714"/>
      <c r="K22" s="714"/>
      <c r="L22" s="714"/>
      <c r="M22" s="714"/>
      <c r="N22" s="714"/>
      <c r="O22" s="714"/>
      <c r="P22" s="715"/>
      <c r="Q22" s="1008"/>
      <c r="R22" s="1009"/>
      <c r="S22" s="1009"/>
      <c r="T22" s="1009"/>
      <c r="U22" s="1009"/>
      <c r="V22" s="1009"/>
      <c r="W22" s="1009"/>
      <c r="X22" s="1009"/>
      <c r="Y22" s="1009"/>
      <c r="Z22" s="1009"/>
      <c r="AA22" s="1009"/>
      <c r="AB22" s="1009"/>
      <c r="AC22" s="1009"/>
      <c r="AD22" s="1009"/>
      <c r="AE22" s="1010"/>
      <c r="AF22" s="983"/>
      <c r="AG22" s="717"/>
      <c r="AH22" s="717"/>
      <c r="AI22" s="717"/>
      <c r="AJ22" s="984"/>
      <c r="AK22" s="1011"/>
      <c r="AL22" s="1009"/>
      <c r="AM22" s="1009"/>
      <c r="AN22" s="1009"/>
      <c r="AO22" s="1009"/>
      <c r="AP22" s="1009"/>
      <c r="AQ22" s="1009"/>
      <c r="AR22" s="1009"/>
      <c r="AS22" s="1009"/>
      <c r="AT22" s="1009"/>
      <c r="AU22" s="1012"/>
      <c r="AV22" s="1012"/>
      <c r="AW22" s="1012"/>
      <c r="AX22" s="1012"/>
      <c r="AY22" s="1013"/>
      <c r="AZ22" s="988" t="s">
        <v>454</v>
      </c>
      <c r="BA22" s="988"/>
      <c r="BB22" s="988"/>
      <c r="BC22" s="988"/>
      <c r="BD22" s="989"/>
      <c r="BE22" s="67"/>
      <c r="BF22" s="67"/>
      <c r="BG22" s="67"/>
      <c r="BH22" s="67"/>
      <c r="BI22" s="67"/>
      <c r="BJ22" s="67"/>
      <c r="BK22" s="67"/>
      <c r="BL22" s="67"/>
      <c r="BM22" s="67"/>
      <c r="BN22" s="67"/>
      <c r="BO22" s="67"/>
      <c r="BP22" s="67"/>
      <c r="BQ22" s="52">
        <v>16</v>
      </c>
      <c r="BR22" s="72"/>
      <c r="BS22" s="713"/>
      <c r="BT22" s="714"/>
      <c r="BU22" s="714"/>
      <c r="BV22" s="714"/>
      <c r="BW22" s="714"/>
      <c r="BX22" s="714"/>
      <c r="BY22" s="714"/>
      <c r="BZ22" s="714"/>
      <c r="CA22" s="714"/>
      <c r="CB22" s="714"/>
      <c r="CC22" s="714"/>
      <c r="CD22" s="714"/>
      <c r="CE22" s="714"/>
      <c r="CF22" s="714"/>
      <c r="CG22" s="715"/>
      <c r="CH22" s="716"/>
      <c r="CI22" s="717"/>
      <c r="CJ22" s="717"/>
      <c r="CK22" s="717"/>
      <c r="CL22" s="718"/>
      <c r="CM22" s="716"/>
      <c r="CN22" s="717"/>
      <c r="CO22" s="717"/>
      <c r="CP22" s="717"/>
      <c r="CQ22" s="718"/>
      <c r="CR22" s="716"/>
      <c r="CS22" s="717"/>
      <c r="CT22" s="717"/>
      <c r="CU22" s="717"/>
      <c r="CV22" s="718"/>
      <c r="CW22" s="716"/>
      <c r="CX22" s="717"/>
      <c r="CY22" s="717"/>
      <c r="CZ22" s="717"/>
      <c r="DA22" s="718"/>
      <c r="DB22" s="716"/>
      <c r="DC22" s="717"/>
      <c r="DD22" s="717"/>
      <c r="DE22" s="717"/>
      <c r="DF22" s="718"/>
      <c r="DG22" s="716"/>
      <c r="DH22" s="717"/>
      <c r="DI22" s="717"/>
      <c r="DJ22" s="717"/>
      <c r="DK22" s="718"/>
      <c r="DL22" s="716"/>
      <c r="DM22" s="717"/>
      <c r="DN22" s="717"/>
      <c r="DO22" s="717"/>
      <c r="DP22" s="718"/>
      <c r="DQ22" s="716"/>
      <c r="DR22" s="717"/>
      <c r="DS22" s="717"/>
      <c r="DT22" s="717"/>
      <c r="DU22" s="718"/>
      <c r="DV22" s="713"/>
      <c r="DW22" s="714"/>
      <c r="DX22" s="714"/>
      <c r="DY22" s="714"/>
      <c r="DZ22" s="719"/>
      <c r="EA22" s="67"/>
    </row>
    <row r="23" spans="1:131" s="47" customFormat="1" ht="26.25" customHeight="1" x14ac:dyDescent="0.2">
      <c r="A23" s="53" t="s">
        <v>253</v>
      </c>
      <c r="B23" s="935" t="s">
        <v>310</v>
      </c>
      <c r="C23" s="936"/>
      <c r="D23" s="936"/>
      <c r="E23" s="936"/>
      <c r="F23" s="936"/>
      <c r="G23" s="936"/>
      <c r="H23" s="936"/>
      <c r="I23" s="936"/>
      <c r="J23" s="936"/>
      <c r="K23" s="936"/>
      <c r="L23" s="936"/>
      <c r="M23" s="936"/>
      <c r="N23" s="936"/>
      <c r="O23" s="936"/>
      <c r="P23" s="937"/>
      <c r="Q23" s="1006">
        <v>24707</v>
      </c>
      <c r="R23" s="947"/>
      <c r="S23" s="947"/>
      <c r="T23" s="947"/>
      <c r="U23" s="947"/>
      <c r="V23" s="947">
        <v>23660</v>
      </c>
      <c r="W23" s="947"/>
      <c r="X23" s="947"/>
      <c r="Y23" s="947"/>
      <c r="Z23" s="947"/>
      <c r="AA23" s="947">
        <v>1047</v>
      </c>
      <c r="AB23" s="947"/>
      <c r="AC23" s="947"/>
      <c r="AD23" s="947"/>
      <c r="AE23" s="1007"/>
      <c r="AF23" s="974">
        <v>862</v>
      </c>
      <c r="AG23" s="947"/>
      <c r="AH23" s="947"/>
      <c r="AI23" s="947"/>
      <c r="AJ23" s="975"/>
      <c r="AK23" s="976"/>
      <c r="AL23" s="946"/>
      <c r="AM23" s="946"/>
      <c r="AN23" s="946"/>
      <c r="AO23" s="946"/>
      <c r="AP23" s="947">
        <v>21352</v>
      </c>
      <c r="AQ23" s="947"/>
      <c r="AR23" s="947"/>
      <c r="AS23" s="947"/>
      <c r="AT23" s="947"/>
      <c r="AU23" s="948"/>
      <c r="AV23" s="948"/>
      <c r="AW23" s="948"/>
      <c r="AX23" s="948"/>
      <c r="AY23" s="949"/>
      <c r="AZ23" s="978" t="s">
        <v>200</v>
      </c>
      <c r="BA23" s="942"/>
      <c r="BB23" s="942"/>
      <c r="BC23" s="942"/>
      <c r="BD23" s="979"/>
      <c r="BE23" s="67"/>
      <c r="BF23" s="67"/>
      <c r="BG23" s="67"/>
      <c r="BH23" s="67"/>
      <c r="BI23" s="67"/>
      <c r="BJ23" s="67"/>
      <c r="BK23" s="67"/>
      <c r="BL23" s="67"/>
      <c r="BM23" s="67"/>
      <c r="BN23" s="67"/>
      <c r="BO23" s="67"/>
      <c r="BP23" s="67"/>
      <c r="BQ23" s="52">
        <v>17</v>
      </c>
      <c r="BR23" s="72"/>
      <c r="BS23" s="713"/>
      <c r="BT23" s="714"/>
      <c r="BU23" s="714"/>
      <c r="BV23" s="714"/>
      <c r="BW23" s="714"/>
      <c r="BX23" s="714"/>
      <c r="BY23" s="714"/>
      <c r="BZ23" s="714"/>
      <c r="CA23" s="714"/>
      <c r="CB23" s="714"/>
      <c r="CC23" s="714"/>
      <c r="CD23" s="714"/>
      <c r="CE23" s="714"/>
      <c r="CF23" s="714"/>
      <c r="CG23" s="715"/>
      <c r="CH23" s="716"/>
      <c r="CI23" s="717"/>
      <c r="CJ23" s="717"/>
      <c r="CK23" s="717"/>
      <c r="CL23" s="718"/>
      <c r="CM23" s="716"/>
      <c r="CN23" s="717"/>
      <c r="CO23" s="717"/>
      <c r="CP23" s="717"/>
      <c r="CQ23" s="718"/>
      <c r="CR23" s="716"/>
      <c r="CS23" s="717"/>
      <c r="CT23" s="717"/>
      <c r="CU23" s="717"/>
      <c r="CV23" s="718"/>
      <c r="CW23" s="716"/>
      <c r="CX23" s="717"/>
      <c r="CY23" s="717"/>
      <c r="CZ23" s="717"/>
      <c r="DA23" s="718"/>
      <c r="DB23" s="716"/>
      <c r="DC23" s="717"/>
      <c r="DD23" s="717"/>
      <c r="DE23" s="717"/>
      <c r="DF23" s="718"/>
      <c r="DG23" s="716"/>
      <c r="DH23" s="717"/>
      <c r="DI23" s="717"/>
      <c r="DJ23" s="717"/>
      <c r="DK23" s="718"/>
      <c r="DL23" s="716"/>
      <c r="DM23" s="717"/>
      <c r="DN23" s="717"/>
      <c r="DO23" s="717"/>
      <c r="DP23" s="718"/>
      <c r="DQ23" s="716"/>
      <c r="DR23" s="717"/>
      <c r="DS23" s="717"/>
      <c r="DT23" s="717"/>
      <c r="DU23" s="718"/>
      <c r="DV23" s="713"/>
      <c r="DW23" s="714"/>
      <c r="DX23" s="714"/>
      <c r="DY23" s="714"/>
      <c r="DZ23" s="719"/>
      <c r="EA23" s="67"/>
    </row>
    <row r="24" spans="1:131" s="47" customFormat="1" ht="26.25" customHeight="1" x14ac:dyDescent="0.2">
      <c r="A24" s="1004" t="s">
        <v>387</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56"/>
      <c r="BA24" s="56"/>
      <c r="BB24" s="56"/>
      <c r="BC24" s="56"/>
      <c r="BD24" s="56"/>
      <c r="BE24" s="67"/>
      <c r="BF24" s="67"/>
      <c r="BG24" s="67"/>
      <c r="BH24" s="67"/>
      <c r="BI24" s="67"/>
      <c r="BJ24" s="67"/>
      <c r="BK24" s="67"/>
      <c r="BL24" s="67"/>
      <c r="BM24" s="67"/>
      <c r="BN24" s="67"/>
      <c r="BO24" s="67"/>
      <c r="BP24" s="67"/>
      <c r="BQ24" s="52">
        <v>18</v>
      </c>
      <c r="BR24" s="72"/>
      <c r="BS24" s="713"/>
      <c r="BT24" s="714"/>
      <c r="BU24" s="714"/>
      <c r="BV24" s="714"/>
      <c r="BW24" s="714"/>
      <c r="BX24" s="714"/>
      <c r="BY24" s="714"/>
      <c r="BZ24" s="714"/>
      <c r="CA24" s="714"/>
      <c r="CB24" s="714"/>
      <c r="CC24" s="714"/>
      <c r="CD24" s="714"/>
      <c r="CE24" s="714"/>
      <c r="CF24" s="714"/>
      <c r="CG24" s="715"/>
      <c r="CH24" s="716"/>
      <c r="CI24" s="717"/>
      <c r="CJ24" s="717"/>
      <c r="CK24" s="717"/>
      <c r="CL24" s="718"/>
      <c r="CM24" s="716"/>
      <c r="CN24" s="717"/>
      <c r="CO24" s="717"/>
      <c r="CP24" s="717"/>
      <c r="CQ24" s="718"/>
      <c r="CR24" s="716"/>
      <c r="CS24" s="717"/>
      <c r="CT24" s="717"/>
      <c r="CU24" s="717"/>
      <c r="CV24" s="718"/>
      <c r="CW24" s="716"/>
      <c r="CX24" s="717"/>
      <c r="CY24" s="717"/>
      <c r="CZ24" s="717"/>
      <c r="DA24" s="718"/>
      <c r="DB24" s="716"/>
      <c r="DC24" s="717"/>
      <c r="DD24" s="717"/>
      <c r="DE24" s="717"/>
      <c r="DF24" s="718"/>
      <c r="DG24" s="716"/>
      <c r="DH24" s="717"/>
      <c r="DI24" s="717"/>
      <c r="DJ24" s="717"/>
      <c r="DK24" s="718"/>
      <c r="DL24" s="716"/>
      <c r="DM24" s="717"/>
      <c r="DN24" s="717"/>
      <c r="DO24" s="717"/>
      <c r="DP24" s="718"/>
      <c r="DQ24" s="716"/>
      <c r="DR24" s="717"/>
      <c r="DS24" s="717"/>
      <c r="DT24" s="717"/>
      <c r="DU24" s="718"/>
      <c r="DV24" s="713"/>
      <c r="DW24" s="714"/>
      <c r="DX24" s="714"/>
      <c r="DY24" s="714"/>
      <c r="DZ24" s="719"/>
      <c r="EA24" s="67"/>
    </row>
    <row r="25" spans="1:131" ht="26.25" customHeight="1" x14ac:dyDescent="0.2">
      <c r="A25" s="1005" t="s">
        <v>422</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56"/>
      <c r="BK25" s="56"/>
      <c r="BL25" s="56"/>
      <c r="BM25" s="56"/>
      <c r="BN25" s="56"/>
      <c r="BO25" s="55"/>
      <c r="BP25" s="55"/>
      <c r="BQ25" s="52">
        <v>19</v>
      </c>
      <c r="BR25" s="72"/>
      <c r="BS25" s="713"/>
      <c r="BT25" s="714"/>
      <c r="BU25" s="714"/>
      <c r="BV25" s="714"/>
      <c r="BW25" s="714"/>
      <c r="BX25" s="714"/>
      <c r="BY25" s="714"/>
      <c r="BZ25" s="714"/>
      <c r="CA25" s="714"/>
      <c r="CB25" s="714"/>
      <c r="CC25" s="714"/>
      <c r="CD25" s="714"/>
      <c r="CE25" s="714"/>
      <c r="CF25" s="714"/>
      <c r="CG25" s="715"/>
      <c r="CH25" s="716"/>
      <c r="CI25" s="717"/>
      <c r="CJ25" s="717"/>
      <c r="CK25" s="717"/>
      <c r="CL25" s="718"/>
      <c r="CM25" s="716"/>
      <c r="CN25" s="717"/>
      <c r="CO25" s="717"/>
      <c r="CP25" s="717"/>
      <c r="CQ25" s="718"/>
      <c r="CR25" s="716"/>
      <c r="CS25" s="717"/>
      <c r="CT25" s="717"/>
      <c r="CU25" s="717"/>
      <c r="CV25" s="718"/>
      <c r="CW25" s="716"/>
      <c r="CX25" s="717"/>
      <c r="CY25" s="717"/>
      <c r="CZ25" s="717"/>
      <c r="DA25" s="718"/>
      <c r="DB25" s="716"/>
      <c r="DC25" s="717"/>
      <c r="DD25" s="717"/>
      <c r="DE25" s="717"/>
      <c r="DF25" s="718"/>
      <c r="DG25" s="716"/>
      <c r="DH25" s="717"/>
      <c r="DI25" s="717"/>
      <c r="DJ25" s="717"/>
      <c r="DK25" s="718"/>
      <c r="DL25" s="716"/>
      <c r="DM25" s="717"/>
      <c r="DN25" s="717"/>
      <c r="DO25" s="717"/>
      <c r="DP25" s="718"/>
      <c r="DQ25" s="716"/>
      <c r="DR25" s="717"/>
      <c r="DS25" s="717"/>
      <c r="DT25" s="717"/>
      <c r="DU25" s="718"/>
      <c r="DV25" s="713"/>
      <c r="DW25" s="714"/>
      <c r="DX25" s="714"/>
      <c r="DY25" s="714"/>
      <c r="DZ25" s="719"/>
      <c r="EA25" s="48"/>
    </row>
    <row r="26" spans="1:131" ht="26.25" customHeight="1" x14ac:dyDescent="0.2">
      <c r="A26" s="696" t="s">
        <v>442</v>
      </c>
      <c r="B26" s="697"/>
      <c r="C26" s="697"/>
      <c r="D26" s="697"/>
      <c r="E26" s="697"/>
      <c r="F26" s="697"/>
      <c r="G26" s="697"/>
      <c r="H26" s="697"/>
      <c r="I26" s="697"/>
      <c r="J26" s="697"/>
      <c r="K26" s="697"/>
      <c r="L26" s="697"/>
      <c r="M26" s="697"/>
      <c r="N26" s="697"/>
      <c r="O26" s="697"/>
      <c r="P26" s="698"/>
      <c r="Q26" s="688" t="s">
        <v>456</v>
      </c>
      <c r="R26" s="689"/>
      <c r="S26" s="689"/>
      <c r="T26" s="689"/>
      <c r="U26" s="690"/>
      <c r="V26" s="688" t="s">
        <v>457</v>
      </c>
      <c r="W26" s="689"/>
      <c r="X26" s="689"/>
      <c r="Y26" s="689"/>
      <c r="Z26" s="690"/>
      <c r="AA26" s="688" t="s">
        <v>458</v>
      </c>
      <c r="AB26" s="689"/>
      <c r="AC26" s="689"/>
      <c r="AD26" s="689"/>
      <c r="AE26" s="689"/>
      <c r="AF26" s="702" t="s">
        <v>250</v>
      </c>
      <c r="AG26" s="703"/>
      <c r="AH26" s="703"/>
      <c r="AI26" s="703"/>
      <c r="AJ26" s="704"/>
      <c r="AK26" s="689" t="s">
        <v>391</v>
      </c>
      <c r="AL26" s="689"/>
      <c r="AM26" s="689"/>
      <c r="AN26" s="689"/>
      <c r="AO26" s="690"/>
      <c r="AP26" s="688" t="s">
        <v>363</v>
      </c>
      <c r="AQ26" s="689"/>
      <c r="AR26" s="689"/>
      <c r="AS26" s="689"/>
      <c r="AT26" s="690"/>
      <c r="AU26" s="688" t="s">
        <v>459</v>
      </c>
      <c r="AV26" s="689"/>
      <c r="AW26" s="689"/>
      <c r="AX26" s="689"/>
      <c r="AY26" s="690"/>
      <c r="AZ26" s="688" t="s">
        <v>460</v>
      </c>
      <c r="BA26" s="689"/>
      <c r="BB26" s="689"/>
      <c r="BC26" s="689"/>
      <c r="BD26" s="690"/>
      <c r="BE26" s="688" t="s">
        <v>448</v>
      </c>
      <c r="BF26" s="689"/>
      <c r="BG26" s="689"/>
      <c r="BH26" s="689"/>
      <c r="BI26" s="694"/>
      <c r="BJ26" s="56"/>
      <c r="BK26" s="56"/>
      <c r="BL26" s="56"/>
      <c r="BM26" s="56"/>
      <c r="BN26" s="56"/>
      <c r="BO26" s="55"/>
      <c r="BP26" s="55"/>
      <c r="BQ26" s="52">
        <v>20</v>
      </c>
      <c r="BR26" s="72"/>
      <c r="BS26" s="713"/>
      <c r="BT26" s="714"/>
      <c r="BU26" s="714"/>
      <c r="BV26" s="714"/>
      <c r="BW26" s="714"/>
      <c r="BX26" s="714"/>
      <c r="BY26" s="714"/>
      <c r="BZ26" s="714"/>
      <c r="CA26" s="714"/>
      <c r="CB26" s="714"/>
      <c r="CC26" s="714"/>
      <c r="CD26" s="714"/>
      <c r="CE26" s="714"/>
      <c r="CF26" s="714"/>
      <c r="CG26" s="715"/>
      <c r="CH26" s="716"/>
      <c r="CI26" s="717"/>
      <c r="CJ26" s="717"/>
      <c r="CK26" s="717"/>
      <c r="CL26" s="718"/>
      <c r="CM26" s="716"/>
      <c r="CN26" s="717"/>
      <c r="CO26" s="717"/>
      <c r="CP26" s="717"/>
      <c r="CQ26" s="718"/>
      <c r="CR26" s="716"/>
      <c r="CS26" s="717"/>
      <c r="CT26" s="717"/>
      <c r="CU26" s="717"/>
      <c r="CV26" s="718"/>
      <c r="CW26" s="716"/>
      <c r="CX26" s="717"/>
      <c r="CY26" s="717"/>
      <c r="CZ26" s="717"/>
      <c r="DA26" s="718"/>
      <c r="DB26" s="716"/>
      <c r="DC26" s="717"/>
      <c r="DD26" s="717"/>
      <c r="DE26" s="717"/>
      <c r="DF26" s="718"/>
      <c r="DG26" s="716"/>
      <c r="DH26" s="717"/>
      <c r="DI26" s="717"/>
      <c r="DJ26" s="717"/>
      <c r="DK26" s="718"/>
      <c r="DL26" s="716"/>
      <c r="DM26" s="717"/>
      <c r="DN26" s="717"/>
      <c r="DO26" s="717"/>
      <c r="DP26" s="718"/>
      <c r="DQ26" s="716"/>
      <c r="DR26" s="717"/>
      <c r="DS26" s="717"/>
      <c r="DT26" s="717"/>
      <c r="DU26" s="718"/>
      <c r="DV26" s="713"/>
      <c r="DW26" s="714"/>
      <c r="DX26" s="714"/>
      <c r="DY26" s="714"/>
      <c r="DZ26" s="719"/>
      <c r="EA26" s="48"/>
    </row>
    <row r="27" spans="1:131" ht="26.25" customHeight="1" x14ac:dyDescent="0.2">
      <c r="A27" s="699"/>
      <c r="B27" s="700"/>
      <c r="C27" s="700"/>
      <c r="D27" s="700"/>
      <c r="E27" s="700"/>
      <c r="F27" s="700"/>
      <c r="G27" s="700"/>
      <c r="H27" s="700"/>
      <c r="I27" s="700"/>
      <c r="J27" s="700"/>
      <c r="K27" s="700"/>
      <c r="L27" s="700"/>
      <c r="M27" s="700"/>
      <c r="N27" s="700"/>
      <c r="O27" s="700"/>
      <c r="P27" s="701"/>
      <c r="Q27" s="691"/>
      <c r="R27" s="692"/>
      <c r="S27" s="692"/>
      <c r="T27" s="692"/>
      <c r="U27" s="693"/>
      <c r="V27" s="691"/>
      <c r="W27" s="692"/>
      <c r="X27" s="692"/>
      <c r="Y27" s="692"/>
      <c r="Z27" s="693"/>
      <c r="AA27" s="691"/>
      <c r="AB27" s="692"/>
      <c r="AC27" s="692"/>
      <c r="AD27" s="692"/>
      <c r="AE27" s="692"/>
      <c r="AF27" s="705"/>
      <c r="AG27" s="706"/>
      <c r="AH27" s="706"/>
      <c r="AI27" s="706"/>
      <c r="AJ27" s="707"/>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56"/>
      <c r="BK27" s="56"/>
      <c r="BL27" s="56"/>
      <c r="BM27" s="56"/>
      <c r="BN27" s="56"/>
      <c r="BO27" s="55"/>
      <c r="BP27" s="55"/>
      <c r="BQ27" s="52">
        <v>21</v>
      </c>
      <c r="BR27" s="72"/>
      <c r="BS27" s="713"/>
      <c r="BT27" s="714"/>
      <c r="BU27" s="714"/>
      <c r="BV27" s="714"/>
      <c r="BW27" s="714"/>
      <c r="BX27" s="714"/>
      <c r="BY27" s="714"/>
      <c r="BZ27" s="714"/>
      <c r="CA27" s="714"/>
      <c r="CB27" s="714"/>
      <c r="CC27" s="714"/>
      <c r="CD27" s="714"/>
      <c r="CE27" s="714"/>
      <c r="CF27" s="714"/>
      <c r="CG27" s="715"/>
      <c r="CH27" s="716"/>
      <c r="CI27" s="717"/>
      <c r="CJ27" s="717"/>
      <c r="CK27" s="717"/>
      <c r="CL27" s="718"/>
      <c r="CM27" s="716"/>
      <c r="CN27" s="717"/>
      <c r="CO27" s="717"/>
      <c r="CP27" s="717"/>
      <c r="CQ27" s="718"/>
      <c r="CR27" s="716"/>
      <c r="CS27" s="717"/>
      <c r="CT27" s="717"/>
      <c r="CU27" s="717"/>
      <c r="CV27" s="718"/>
      <c r="CW27" s="716"/>
      <c r="CX27" s="717"/>
      <c r="CY27" s="717"/>
      <c r="CZ27" s="717"/>
      <c r="DA27" s="718"/>
      <c r="DB27" s="716"/>
      <c r="DC27" s="717"/>
      <c r="DD27" s="717"/>
      <c r="DE27" s="717"/>
      <c r="DF27" s="718"/>
      <c r="DG27" s="716"/>
      <c r="DH27" s="717"/>
      <c r="DI27" s="717"/>
      <c r="DJ27" s="717"/>
      <c r="DK27" s="718"/>
      <c r="DL27" s="716"/>
      <c r="DM27" s="717"/>
      <c r="DN27" s="717"/>
      <c r="DO27" s="717"/>
      <c r="DP27" s="718"/>
      <c r="DQ27" s="716"/>
      <c r="DR27" s="717"/>
      <c r="DS27" s="717"/>
      <c r="DT27" s="717"/>
      <c r="DU27" s="718"/>
      <c r="DV27" s="713"/>
      <c r="DW27" s="714"/>
      <c r="DX27" s="714"/>
      <c r="DY27" s="714"/>
      <c r="DZ27" s="719"/>
      <c r="EA27" s="48"/>
    </row>
    <row r="28" spans="1:131" ht="26.25" customHeight="1" x14ac:dyDescent="0.2">
      <c r="A28" s="54">
        <v>1</v>
      </c>
      <c r="B28" s="992" t="s">
        <v>461</v>
      </c>
      <c r="C28" s="993"/>
      <c r="D28" s="993"/>
      <c r="E28" s="993"/>
      <c r="F28" s="993"/>
      <c r="G28" s="993"/>
      <c r="H28" s="993"/>
      <c r="I28" s="993"/>
      <c r="J28" s="993"/>
      <c r="K28" s="993"/>
      <c r="L28" s="993"/>
      <c r="M28" s="993"/>
      <c r="N28" s="993"/>
      <c r="O28" s="993"/>
      <c r="P28" s="994"/>
      <c r="Q28" s="995">
        <v>3638</v>
      </c>
      <c r="R28" s="996"/>
      <c r="S28" s="996"/>
      <c r="T28" s="996"/>
      <c r="U28" s="996"/>
      <c r="V28" s="996">
        <v>3621</v>
      </c>
      <c r="W28" s="996"/>
      <c r="X28" s="996"/>
      <c r="Y28" s="996"/>
      <c r="Z28" s="996"/>
      <c r="AA28" s="996">
        <v>17</v>
      </c>
      <c r="AB28" s="996"/>
      <c r="AC28" s="996"/>
      <c r="AD28" s="996"/>
      <c r="AE28" s="997"/>
      <c r="AF28" s="998">
        <v>17</v>
      </c>
      <c r="AG28" s="996"/>
      <c r="AH28" s="996"/>
      <c r="AI28" s="996"/>
      <c r="AJ28" s="999"/>
      <c r="AK28" s="1000">
        <v>311</v>
      </c>
      <c r="AL28" s="996"/>
      <c r="AM28" s="996"/>
      <c r="AN28" s="996"/>
      <c r="AO28" s="996"/>
      <c r="AP28" s="996" t="s">
        <v>200</v>
      </c>
      <c r="AQ28" s="996"/>
      <c r="AR28" s="996"/>
      <c r="AS28" s="996"/>
      <c r="AT28" s="996"/>
      <c r="AU28" s="996" t="s">
        <v>200</v>
      </c>
      <c r="AV28" s="996"/>
      <c r="AW28" s="996"/>
      <c r="AX28" s="996"/>
      <c r="AY28" s="996"/>
      <c r="AZ28" s="1001" t="s">
        <v>200</v>
      </c>
      <c r="BA28" s="1001"/>
      <c r="BB28" s="1001"/>
      <c r="BC28" s="1001"/>
      <c r="BD28" s="1001"/>
      <c r="BE28" s="1002"/>
      <c r="BF28" s="1002"/>
      <c r="BG28" s="1002"/>
      <c r="BH28" s="1002"/>
      <c r="BI28" s="1003"/>
      <c r="BJ28" s="56"/>
      <c r="BK28" s="56"/>
      <c r="BL28" s="56"/>
      <c r="BM28" s="56"/>
      <c r="BN28" s="56"/>
      <c r="BO28" s="55"/>
      <c r="BP28" s="55"/>
      <c r="BQ28" s="52">
        <v>22</v>
      </c>
      <c r="BR28" s="72"/>
      <c r="BS28" s="713"/>
      <c r="BT28" s="714"/>
      <c r="BU28" s="714"/>
      <c r="BV28" s="714"/>
      <c r="BW28" s="714"/>
      <c r="BX28" s="714"/>
      <c r="BY28" s="714"/>
      <c r="BZ28" s="714"/>
      <c r="CA28" s="714"/>
      <c r="CB28" s="714"/>
      <c r="CC28" s="714"/>
      <c r="CD28" s="714"/>
      <c r="CE28" s="714"/>
      <c r="CF28" s="714"/>
      <c r="CG28" s="715"/>
      <c r="CH28" s="716"/>
      <c r="CI28" s="717"/>
      <c r="CJ28" s="717"/>
      <c r="CK28" s="717"/>
      <c r="CL28" s="718"/>
      <c r="CM28" s="716"/>
      <c r="CN28" s="717"/>
      <c r="CO28" s="717"/>
      <c r="CP28" s="717"/>
      <c r="CQ28" s="718"/>
      <c r="CR28" s="716"/>
      <c r="CS28" s="717"/>
      <c r="CT28" s="717"/>
      <c r="CU28" s="717"/>
      <c r="CV28" s="718"/>
      <c r="CW28" s="716"/>
      <c r="CX28" s="717"/>
      <c r="CY28" s="717"/>
      <c r="CZ28" s="717"/>
      <c r="DA28" s="718"/>
      <c r="DB28" s="716"/>
      <c r="DC28" s="717"/>
      <c r="DD28" s="717"/>
      <c r="DE28" s="717"/>
      <c r="DF28" s="718"/>
      <c r="DG28" s="716"/>
      <c r="DH28" s="717"/>
      <c r="DI28" s="717"/>
      <c r="DJ28" s="717"/>
      <c r="DK28" s="718"/>
      <c r="DL28" s="716"/>
      <c r="DM28" s="717"/>
      <c r="DN28" s="717"/>
      <c r="DO28" s="717"/>
      <c r="DP28" s="718"/>
      <c r="DQ28" s="716"/>
      <c r="DR28" s="717"/>
      <c r="DS28" s="717"/>
      <c r="DT28" s="717"/>
      <c r="DU28" s="718"/>
      <c r="DV28" s="713"/>
      <c r="DW28" s="714"/>
      <c r="DX28" s="714"/>
      <c r="DY28" s="714"/>
      <c r="DZ28" s="719"/>
      <c r="EA28" s="48"/>
    </row>
    <row r="29" spans="1:131" ht="26.25" customHeight="1" x14ac:dyDescent="0.2">
      <c r="A29" s="54">
        <v>2</v>
      </c>
      <c r="B29" s="713" t="s">
        <v>283</v>
      </c>
      <c r="C29" s="714"/>
      <c r="D29" s="714"/>
      <c r="E29" s="714"/>
      <c r="F29" s="714"/>
      <c r="G29" s="714"/>
      <c r="H29" s="714"/>
      <c r="I29" s="714"/>
      <c r="J29" s="714"/>
      <c r="K29" s="714"/>
      <c r="L29" s="714"/>
      <c r="M29" s="714"/>
      <c r="N29" s="714"/>
      <c r="O29" s="714"/>
      <c r="P29" s="715"/>
      <c r="Q29" s="957">
        <v>185</v>
      </c>
      <c r="R29" s="958"/>
      <c r="S29" s="958"/>
      <c r="T29" s="958"/>
      <c r="U29" s="958"/>
      <c r="V29" s="958">
        <v>185</v>
      </c>
      <c r="W29" s="958"/>
      <c r="X29" s="958"/>
      <c r="Y29" s="958"/>
      <c r="Z29" s="958"/>
      <c r="AA29" s="958" t="s">
        <v>200</v>
      </c>
      <c r="AB29" s="958"/>
      <c r="AC29" s="958"/>
      <c r="AD29" s="958"/>
      <c r="AE29" s="965"/>
      <c r="AF29" s="983" t="s">
        <v>200</v>
      </c>
      <c r="AG29" s="717"/>
      <c r="AH29" s="717"/>
      <c r="AI29" s="717"/>
      <c r="AJ29" s="984"/>
      <c r="AK29" s="964">
        <v>27</v>
      </c>
      <c r="AL29" s="958"/>
      <c r="AM29" s="958"/>
      <c r="AN29" s="958"/>
      <c r="AO29" s="958"/>
      <c r="AP29" s="958" t="s">
        <v>200</v>
      </c>
      <c r="AQ29" s="958"/>
      <c r="AR29" s="958"/>
      <c r="AS29" s="958"/>
      <c r="AT29" s="958"/>
      <c r="AU29" s="958" t="s">
        <v>200</v>
      </c>
      <c r="AV29" s="958"/>
      <c r="AW29" s="958"/>
      <c r="AX29" s="958"/>
      <c r="AY29" s="958"/>
      <c r="AZ29" s="990" t="s">
        <v>200</v>
      </c>
      <c r="BA29" s="990"/>
      <c r="BB29" s="990"/>
      <c r="BC29" s="990"/>
      <c r="BD29" s="990"/>
      <c r="BE29" s="959"/>
      <c r="BF29" s="959"/>
      <c r="BG29" s="959"/>
      <c r="BH29" s="959"/>
      <c r="BI29" s="960"/>
      <c r="BJ29" s="56"/>
      <c r="BK29" s="56"/>
      <c r="BL29" s="56"/>
      <c r="BM29" s="56"/>
      <c r="BN29" s="56"/>
      <c r="BO29" s="55"/>
      <c r="BP29" s="55"/>
      <c r="BQ29" s="52">
        <v>23</v>
      </c>
      <c r="BR29" s="72"/>
      <c r="BS29" s="713"/>
      <c r="BT29" s="714"/>
      <c r="BU29" s="714"/>
      <c r="BV29" s="714"/>
      <c r="BW29" s="714"/>
      <c r="BX29" s="714"/>
      <c r="BY29" s="714"/>
      <c r="BZ29" s="714"/>
      <c r="CA29" s="714"/>
      <c r="CB29" s="714"/>
      <c r="CC29" s="714"/>
      <c r="CD29" s="714"/>
      <c r="CE29" s="714"/>
      <c r="CF29" s="714"/>
      <c r="CG29" s="715"/>
      <c r="CH29" s="716"/>
      <c r="CI29" s="717"/>
      <c r="CJ29" s="717"/>
      <c r="CK29" s="717"/>
      <c r="CL29" s="718"/>
      <c r="CM29" s="716"/>
      <c r="CN29" s="717"/>
      <c r="CO29" s="717"/>
      <c r="CP29" s="717"/>
      <c r="CQ29" s="718"/>
      <c r="CR29" s="716"/>
      <c r="CS29" s="717"/>
      <c r="CT29" s="717"/>
      <c r="CU29" s="717"/>
      <c r="CV29" s="718"/>
      <c r="CW29" s="716"/>
      <c r="CX29" s="717"/>
      <c r="CY29" s="717"/>
      <c r="CZ29" s="717"/>
      <c r="DA29" s="718"/>
      <c r="DB29" s="716"/>
      <c r="DC29" s="717"/>
      <c r="DD29" s="717"/>
      <c r="DE29" s="717"/>
      <c r="DF29" s="718"/>
      <c r="DG29" s="716"/>
      <c r="DH29" s="717"/>
      <c r="DI29" s="717"/>
      <c r="DJ29" s="717"/>
      <c r="DK29" s="718"/>
      <c r="DL29" s="716"/>
      <c r="DM29" s="717"/>
      <c r="DN29" s="717"/>
      <c r="DO29" s="717"/>
      <c r="DP29" s="718"/>
      <c r="DQ29" s="716"/>
      <c r="DR29" s="717"/>
      <c r="DS29" s="717"/>
      <c r="DT29" s="717"/>
      <c r="DU29" s="718"/>
      <c r="DV29" s="713"/>
      <c r="DW29" s="714"/>
      <c r="DX29" s="714"/>
      <c r="DY29" s="714"/>
      <c r="DZ29" s="719"/>
      <c r="EA29" s="48"/>
    </row>
    <row r="30" spans="1:131" ht="26.25" customHeight="1" x14ac:dyDescent="0.2">
      <c r="A30" s="54">
        <v>3</v>
      </c>
      <c r="B30" s="713" t="s">
        <v>290</v>
      </c>
      <c r="C30" s="714"/>
      <c r="D30" s="714"/>
      <c r="E30" s="714"/>
      <c r="F30" s="714"/>
      <c r="G30" s="714"/>
      <c r="H30" s="714"/>
      <c r="I30" s="714"/>
      <c r="J30" s="714"/>
      <c r="K30" s="714"/>
      <c r="L30" s="714"/>
      <c r="M30" s="714"/>
      <c r="N30" s="714"/>
      <c r="O30" s="714"/>
      <c r="P30" s="715"/>
      <c r="Q30" s="957">
        <v>4395</v>
      </c>
      <c r="R30" s="958"/>
      <c r="S30" s="958"/>
      <c r="T30" s="958"/>
      <c r="U30" s="958"/>
      <c r="V30" s="958">
        <v>4201</v>
      </c>
      <c r="W30" s="958"/>
      <c r="X30" s="958"/>
      <c r="Y30" s="958"/>
      <c r="Z30" s="958"/>
      <c r="AA30" s="958">
        <v>194</v>
      </c>
      <c r="AB30" s="958"/>
      <c r="AC30" s="958"/>
      <c r="AD30" s="958"/>
      <c r="AE30" s="965"/>
      <c r="AF30" s="983">
        <v>194</v>
      </c>
      <c r="AG30" s="717"/>
      <c r="AH30" s="717"/>
      <c r="AI30" s="717"/>
      <c r="AJ30" s="984"/>
      <c r="AK30" s="964">
        <v>683</v>
      </c>
      <c r="AL30" s="958"/>
      <c r="AM30" s="958"/>
      <c r="AN30" s="958"/>
      <c r="AO30" s="958"/>
      <c r="AP30" s="991" t="s">
        <v>200</v>
      </c>
      <c r="AQ30" s="958"/>
      <c r="AR30" s="958"/>
      <c r="AS30" s="958"/>
      <c r="AT30" s="958"/>
      <c r="AU30" s="958" t="s">
        <v>200</v>
      </c>
      <c r="AV30" s="958"/>
      <c r="AW30" s="958"/>
      <c r="AX30" s="958"/>
      <c r="AY30" s="958"/>
      <c r="AZ30" s="990" t="s">
        <v>200</v>
      </c>
      <c r="BA30" s="990"/>
      <c r="BB30" s="990"/>
      <c r="BC30" s="990"/>
      <c r="BD30" s="990"/>
      <c r="BE30" s="959"/>
      <c r="BF30" s="959"/>
      <c r="BG30" s="959"/>
      <c r="BH30" s="959"/>
      <c r="BI30" s="960"/>
      <c r="BJ30" s="56"/>
      <c r="BK30" s="56"/>
      <c r="BL30" s="56"/>
      <c r="BM30" s="56"/>
      <c r="BN30" s="56"/>
      <c r="BO30" s="55"/>
      <c r="BP30" s="55"/>
      <c r="BQ30" s="52">
        <v>24</v>
      </c>
      <c r="BR30" s="72"/>
      <c r="BS30" s="713"/>
      <c r="BT30" s="714"/>
      <c r="BU30" s="714"/>
      <c r="BV30" s="714"/>
      <c r="BW30" s="714"/>
      <c r="BX30" s="714"/>
      <c r="BY30" s="714"/>
      <c r="BZ30" s="714"/>
      <c r="CA30" s="714"/>
      <c r="CB30" s="714"/>
      <c r="CC30" s="714"/>
      <c r="CD30" s="714"/>
      <c r="CE30" s="714"/>
      <c r="CF30" s="714"/>
      <c r="CG30" s="715"/>
      <c r="CH30" s="716"/>
      <c r="CI30" s="717"/>
      <c r="CJ30" s="717"/>
      <c r="CK30" s="717"/>
      <c r="CL30" s="718"/>
      <c r="CM30" s="716"/>
      <c r="CN30" s="717"/>
      <c r="CO30" s="717"/>
      <c r="CP30" s="717"/>
      <c r="CQ30" s="718"/>
      <c r="CR30" s="716"/>
      <c r="CS30" s="717"/>
      <c r="CT30" s="717"/>
      <c r="CU30" s="717"/>
      <c r="CV30" s="718"/>
      <c r="CW30" s="716"/>
      <c r="CX30" s="717"/>
      <c r="CY30" s="717"/>
      <c r="CZ30" s="717"/>
      <c r="DA30" s="718"/>
      <c r="DB30" s="716"/>
      <c r="DC30" s="717"/>
      <c r="DD30" s="717"/>
      <c r="DE30" s="717"/>
      <c r="DF30" s="718"/>
      <c r="DG30" s="716"/>
      <c r="DH30" s="717"/>
      <c r="DI30" s="717"/>
      <c r="DJ30" s="717"/>
      <c r="DK30" s="718"/>
      <c r="DL30" s="716"/>
      <c r="DM30" s="717"/>
      <c r="DN30" s="717"/>
      <c r="DO30" s="717"/>
      <c r="DP30" s="718"/>
      <c r="DQ30" s="716"/>
      <c r="DR30" s="717"/>
      <c r="DS30" s="717"/>
      <c r="DT30" s="717"/>
      <c r="DU30" s="718"/>
      <c r="DV30" s="713"/>
      <c r="DW30" s="714"/>
      <c r="DX30" s="714"/>
      <c r="DY30" s="714"/>
      <c r="DZ30" s="719"/>
      <c r="EA30" s="48"/>
    </row>
    <row r="31" spans="1:131" ht="26.25" customHeight="1" x14ac:dyDescent="0.2">
      <c r="A31" s="54">
        <v>4</v>
      </c>
      <c r="B31" s="713" t="s">
        <v>462</v>
      </c>
      <c r="C31" s="714"/>
      <c r="D31" s="714"/>
      <c r="E31" s="714"/>
      <c r="F31" s="714"/>
      <c r="G31" s="714"/>
      <c r="H31" s="714"/>
      <c r="I31" s="714"/>
      <c r="J31" s="714"/>
      <c r="K31" s="714"/>
      <c r="L31" s="714"/>
      <c r="M31" s="714"/>
      <c r="N31" s="714"/>
      <c r="O31" s="714"/>
      <c r="P31" s="715"/>
      <c r="Q31" s="957">
        <v>574</v>
      </c>
      <c r="R31" s="958"/>
      <c r="S31" s="958"/>
      <c r="T31" s="958"/>
      <c r="U31" s="958"/>
      <c r="V31" s="958">
        <v>561</v>
      </c>
      <c r="W31" s="958"/>
      <c r="X31" s="958"/>
      <c r="Y31" s="958"/>
      <c r="Z31" s="958"/>
      <c r="AA31" s="958">
        <v>13</v>
      </c>
      <c r="AB31" s="958"/>
      <c r="AC31" s="958"/>
      <c r="AD31" s="958"/>
      <c r="AE31" s="965"/>
      <c r="AF31" s="983">
        <v>13</v>
      </c>
      <c r="AG31" s="717"/>
      <c r="AH31" s="717"/>
      <c r="AI31" s="717"/>
      <c r="AJ31" s="984"/>
      <c r="AK31" s="964">
        <v>164</v>
      </c>
      <c r="AL31" s="958"/>
      <c r="AM31" s="958"/>
      <c r="AN31" s="958"/>
      <c r="AO31" s="958"/>
      <c r="AP31" s="958" t="s">
        <v>200</v>
      </c>
      <c r="AQ31" s="958"/>
      <c r="AR31" s="958"/>
      <c r="AS31" s="958"/>
      <c r="AT31" s="958"/>
      <c r="AU31" s="958" t="s">
        <v>200</v>
      </c>
      <c r="AV31" s="958"/>
      <c r="AW31" s="958"/>
      <c r="AX31" s="958"/>
      <c r="AY31" s="958"/>
      <c r="AZ31" s="990" t="s">
        <v>200</v>
      </c>
      <c r="BA31" s="990"/>
      <c r="BB31" s="990"/>
      <c r="BC31" s="990"/>
      <c r="BD31" s="990"/>
      <c r="BE31" s="959"/>
      <c r="BF31" s="959"/>
      <c r="BG31" s="959"/>
      <c r="BH31" s="959"/>
      <c r="BI31" s="960"/>
      <c r="BJ31" s="56"/>
      <c r="BK31" s="56"/>
      <c r="BL31" s="56"/>
      <c r="BM31" s="56"/>
      <c r="BN31" s="56"/>
      <c r="BO31" s="55"/>
      <c r="BP31" s="55"/>
      <c r="BQ31" s="52">
        <v>25</v>
      </c>
      <c r="BR31" s="72"/>
      <c r="BS31" s="713"/>
      <c r="BT31" s="714"/>
      <c r="BU31" s="714"/>
      <c r="BV31" s="714"/>
      <c r="BW31" s="714"/>
      <c r="BX31" s="714"/>
      <c r="BY31" s="714"/>
      <c r="BZ31" s="714"/>
      <c r="CA31" s="714"/>
      <c r="CB31" s="714"/>
      <c r="CC31" s="714"/>
      <c r="CD31" s="714"/>
      <c r="CE31" s="714"/>
      <c r="CF31" s="714"/>
      <c r="CG31" s="715"/>
      <c r="CH31" s="716"/>
      <c r="CI31" s="717"/>
      <c r="CJ31" s="717"/>
      <c r="CK31" s="717"/>
      <c r="CL31" s="718"/>
      <c r="CM31" s="716"/>
      <c r="CN31" s="717"/>
      <c r="CO31" s="717"/>
      <c r="CP31" s="717"/>
      <c r="CQ31" s="718"/>
      <c r="CR31" s="716"/>
      <c r="CS31" s="717"/>
      <c r="CT31" s="717"/>
      <c r="CU31" s="717"/>
      <c r="CV31" s="718"/>
      <c r="CW31" s="716"/>
      <c r="CX31" s="717"/>
      <c r="CY31" s="717"/>
      <c r="CZ31" s="717"/>
      <c r="DA31" s="718"/>
      <c r="DB31" s="716"/>
      <c r="DC31" s="717"/>
      <c r="DD31" s="717"/>
      <c r="DE31" s="717"/>
      <c r="DF31" s="718"/>
      <c r="DG31" s="716"/>
      <c r="DH31" s="717"/>
      <c r="DI31" s="717"/>
      <c r="DJ31" s="717"/>
      <c r="DK31" s="718"/>
      <c r="DL31" s="716"/>
      <c r="DM31" s="717"/>
      <c r="DN31" s="717"/>
      <c r="DO31" s="717"/>
      <c r="DP31" s="718"/>
      <c r="DQ31" s="716"/>
      <c r="DR31" s="717"/>
      <c r="DS31" s="717"/>
      <c r="DT31" s="717"/>
      <c r="DU31" s="718"/>
      <c r="DV31" s="713"/>
      <c r="DW31" s="714"/>
      <c r="DX31" s="714"/>
      <c r="DY31" s="714"/>
      <c r="DZ31" s="719"/>
      <c r="EA31" s="48"/>
    </row>
    <row r="32" spans="1:131" ht="26.25" customHeight="1" x14ac:dyDescent="0.2">
      <c r="A32" s="54">
        <v>5</v>
      </c>
      <c r="B32" s="713" t="s">
        <v>463</v>
      </c>
      <c r="C32" s="714"/>
      <c r="D32" s="714"/>
      <c r="E32" s="714"/>
      <c r="F32" s="714"/>
      <c r="G32" s="714"/>
      <c r="H32" s="714"/>
      <c r="I32" s="714"/>
      <c r="J32" s="714"/>
      <c r="K32" s="714"/>
      <c r="L32" s="714"/>
      <c r="M32" s="714"/>
      <c r="N32" s="714"/>
      <c r="O32" s="714"/>
      <c r="P32" s="715"/>
      <c r="Q32" s="957">
        <v>940</v>
      </c>
      <c r="R32" s="958"/>
      <c r="S32" s="958"/>
      <c r="T32" s="958"/>
      <c r="U32" s="958"/>
      <c r="V32" s="958">
        <v>936</v>
      </c>
      <c r="W32" s="958"/>
      <c r="X32" s="958"/>
      <c r="Y32" s="958"/>
      <c r="Z32" s="958"/>
      <c r="AA32" s="958">
        <v>4</v>
      </c>
      <c r="AB32" s="958"/>
      <c r="AC32" s="958"/>
      <c r="AD32" s="958"/>
      <c r="AE32" s="965"/>
      <c r="AF32" s="983">
        <v>2617</v>
      </c>
      <c r="AG32" s="717"/>
      <c r="AH32" s="717"/>
      <c r="AI32" s="717"/>
      <c r="AJ32" s="984"/>
      <c r="AK32" s="964">
        <v>152</v>
      </c>
      <c r="AL32" s="958"/>
      <c r="AM32" s="958"/>
      <c r="AN32" s="958"/>
      <c r="AO32" s="958"/>
      <c r="AP32" s="958">
        <v>3530</v>
      </c>
      <c r="AQ32" s="958"/>
      <c r="AR32" s="958"/>
      <c r="AS32" s="958"/>
      <c r="AT32" s="958"/>
      <c r="AU32" s="958">
        <v>1253</v>
      </c>
      <c r="AV32" s="958"/>
      <c r="AW32" s="958"/>
      <c r="AX32" s="958"/>
      <c r="AY32" s="958"/>
      <c r="AZ32" s="990" t="s">
        <v>200</v>
      </c>
      <c r="BA32" s="990"/>
      <c r="BB32" s="990"/>
      <c r="BC32" s="990"/>
      <c r="BD32" s="990"/>
      <c r="BE32" s="959" t="s">
        <v>142</v>
      </c>
      <c r="BF32" s="959"/>
      <c r="BG32" s="959"/>
      <c r="BH32" s="959"/>
      <c r="BI32" s="960"/>
      <c r="BJ32" s="56"/>
      <c r="BK32" s="56"/>
      <c r="BL32" s="56"/>
      <c r="BM32" s="56"/>
      <c r="BN32" s="56"/>
      <c r="BO32" s="55"/>
      <c r="BP32" s="55"/>
      <c r="BQ32" s="52">
        <v>26</v>
      </c>
      <c r="BR32" s="72"/>
      <c r="BS32" s="713"/>
      <c r="BT32" s="714"/>
      <c r="BU32" s="714"/>
      <c r="BV32" s="714"/>
      <c r="BW32" s="714"/>
      <c r="BX32" s="714"/>
      <c r="BY32" s="714"/>
      <c r="BZ32" s="714"/>
      <c r="CA32" s="714"/>
      <c r="CB32" s="714"/>
      <c r="CC32" s="714"/>
      <c r="CD32" s="714"/>
      <c r="CE32" s="714"/>
      <c r="CF32" s="714"/>
      <c r="CG32" s="715"/>
      <c r="CH32" s="716"/>
      <c r="CI32" s="717"/>
      <c r="CJ32" s="717"/>
      <c r="CK32" s="717"/>
      <c r="CL32" s="718"/>
      <c r="CM32" s="716"/>
      <c r="CN32" s="717"/>
      <c r="CO32" s="717"/>
      <c r="CP32" s="717"/>
      <c r="CQ32" s="718"/>
      <c r="CR32" s="716"/>
      <c r="CS32" s="717"/>
      <c r="CT32" s="717"/>
      <c r="CU32" s="717"/>
      <c r="CV32" s="718"/>
      <c r="CW32" s="716"/>
      <c r="CX32" s="717"/>
      <c r="CY32" s="717"/>
      <c r="CZ32" s="717"/>
      <c r="DA32" s="718"/>
      <c r="DB32" s="716"/>
      <c r="DC32" s="717"/>
      <c r="DD32" s="717"/>
      <c r="DE32" s="717"/>
      <c r="DF32" s="718"/>
      <c r="DG32" s="716"/>
      <c r="DH32" s="717"/>
      <c r="DI32" s="717"/>
      <c r="DJ32" s="717"/>
      <c r="DK32" s="718"/>
      <c r="DL32" s="716"/>
      <c r="DM32" s="717"/>
      <c r="DN32" s="717"/>
      <c r="DO32" s="717"/>
      <c r="DP32" s="718"/>
      <c r="DQ32" s="716"/>
      <c r="DR32" s="717"/>
      <c r="DS32" s="717"/>
      <c r="DT32" s="717"/>
      <c r="DU32" s="718"/>
      <c r="DV32" s="713"/>
      <c r="DW32" s="714"/>
      <c r="DX32" s="714"/>
      <c r="DY32" s="714"/>
      <c r="DZ32" s="719"/>
      <c r="EA32" s="48"/>
    </row>
    <row r="33" spans="1:131" ht="26.25" customHeight="1" x14ac:dyDescent="0.2">
      <c r="A33" s="54">
        <v>6</v>
      </c>
      <c r="B33" s="713" t="s">
        <v>356</v>
      </c>
      <c r="C33" s="714"/>
      <c r="D33" s="714"/>
      <c r="E33" s="714"/>
      <c r="F33" s="714"/>
      <c r="G33" s="714"/>
      <c r="H33" s="714"/>
      <c r="I33" s="714"/>
      <c r="J33" s="714"/>
      <c r="K33" s="714"/>
      <c r="L33" s="714"/>
      <c r="M33" s="714"/>
      <c r="N33" s="714"/>
      <c r="O33" s="714"/>
      <c r="P33" s="715"/>
      <c r="Q33" s="957">
        <v>2610</v>
      </c>
      <c r="R33" s="958"/>
      <c r="S33" s="958"/>
      <c r="T33" s="958"/>
      <c r="U33" s="958"/>
      <c r="V33" s="958">
        <v>2389</v>
      </c>
      <c r="W33" s="958"/>
      <c r="X33" s="958"/>
      <c r="Y33" s="958"/>
      <c r="Z33" s="958"/>
      <c r="AA33" s="958">
        <v>221</v>
      </c>
      <c r="AB33" s="958"/>
      <c r="AC33" s="958"/>
      <c r="AD33" s="958"/>
      <c r="AE33" s="965"/>
      <c r="AF33" s="983">
        <v>1175</v>
      </c>
      <c r="AG33" s="717"/>
      <c r="AH33" s="717"/>
      <c r="AI33" s="717"/>
      <c r="AJ33" s="984"/>
      <c r="AK33" s="964">
        <v>1282</v>
      </c>
      <c r="AL33" s="958"/>
      <c r="AM33" s="958"/>
      <c r="AN33" s="958"/>
      <c r="AO33" s="958"/>
      <c r="AP33" s="958">
        <v>15754</v>
      </c>
      <c r="AQ33" s="958"/>
      <c r="AR33" s="958"/>
      <c r="AS33" s="958"/>
      <c r="AT33" s="958"/>
      <c r="AU33" s="958">
        <v>13201</v>
      </c>
      <c r="AV33" s="958"/>
      <c r="AW33" s="958"/>
      <c r="AX33" s="958"/>
      <c r="AY33" s="958"/>
      <c r="AZ33" s="990" t="s">
        <v>200</v>
      </c>
      <c r="BA33" s="990"/>
      <c r="BB33" s="990"/>
      <c r="BC33" s="990"/>
      <c r="BD33" s="990"/>
      <c r="BE33" s="959" t="s">
        <v>142</v>
      </c>
      <c r="BF33" s="959"/>
      <c r="BG33" s="959"/>
      <c r="BH33" s="959"/>
      <c r="BI33" s="960"/>
      <c r="BJ33" s="56"/>
      <c r="BK33" s="56"/>
      <c r="BL33" s="56"/>
      <c r="BM33" s="56"/>
      <c r="BN33" s="56"/>
      <c r="BO33" s="55"/>
      <c r="BP33" s="55"/>
      <c r="BQ33" s="52">
        <v>27</v>
      </c>
      <c r="BR33" s="72"/>
      <c r="BS33" s="713"/>
      <c r="BT33" s="714"/>
      <c r="BU33" s="714"/>
      <c r="BV33" s="714"/>
      <c r="BW33" s="714"/>
      <c r="BX33" s="714"/>
      <c r="BY33" s="714"/>
      <c r="BZ33" s="714"/>
      <c r="CA33" s="714"/>
      <c r="CB33" s="714"/>
      <c r="CC33" s="714"/>
      <c r="CD33" s="714"/>
      <c r="CE33" s="714"/>
      <c r="CF33" s="714"/>
      <c r="CG33" s="715"/>
      <c r="CH33" s="716"/>
      <c r="CI33" s="717"/>
      <c r="CJ33" s="717"/>
      <c r="CK33" s="717"/>
      <c r="CL33" s="718"/>
      <c r="CM33" s="716"/>
      <c r="CN33" s="717"/>
      <c r="CO33" s="717"/>
      <c r="CP33" s="717"/>
      <c r="CQ33" s="718"/>
      <c r="CR33" s="716"/>
      <c r="CS33" s="717"/>
      <c r="CT33" s="717"/>
      <c r="CU33" s="717"/>
      <c r="CV33" s="718"/>
      <c r="CW33" s="716"/>
      <c r="CX33" s="717"/>
      <c r="CY33" s="717"/>
      <c r="CZ33" s="717"/>
      <c r="DA33" s="718"/>
      <c r="DB33" s="716"/>
      <c r="DC33" s="717"/>
      <c r="DD33" s="717"/>
      <c r="DE33" s="717"/>
      <c r="DF33" s="718"/>
      <c r="DG33" s="716"/>
      <c r="DH33" s="717"/>
      <c r="DI33" s="717"/>
      <c r="DJ33" s="717"/>
      <c r="DK33" s="718"/>
      <c r="DL33" s="716"/>
      <c r="DM33" s="717"/>
      <c r="DN33" s="717"/>
      <c r="DO33" s="717"/>
      <c r="DP33" s="718"/>
      <c r="DQ33" s="716"/>
      <c r="DR33" s="717"/>
      <c r="DS33" s="717"/>
      <c r="DT33" s="717"/>
      <c r="DU33" s="718"/>
      <c r="DV33" s="713"/>
      <c r="DW33" s="714"/>
      <c r="DX33" s="714"/>
      <c r="DY33" s="714"/>
      <c r="DZ33" s="719"/>
      <c r="EA33" s="48"/>
    </row>
    <row r="34" spans="1:131" ht="26.25" customHeight="1" x14ac:dyDescent="0.2">
      <c r="A34" s="54">
        <v>7</v>
      </c>
      <c r="B34" s="713"/>
      <c r="C34" s="714"/>
      <c r="D34" s="714"/>
      <c r="E34" s="714"/>
      <c r="F34" s="714"/>
      <c r="G34" s="714"/>
      <c r="H34" s="714"/>
      <c r="I34" s="714"/>
      <c r="J34" s="714"/>
      <c r="K34" s="714"/>
      <c r="L34" s="714"/>
      <c r="M34" s="714"/>
      <c r="N34" s="714"/>
      <c r="O34" s="714"/>
      <c r="P34" s="715"/>
      <c r="Q34" s="957"/>
      <c r="R34" s="958"/>
      <c r="S34" s="958"/>
      <c r="T34" s="958"/>
      <c r="U34" s="958"/>
      <c r="V34" s="958"/>
      <c r="W34" s="958"/>
      <c r="X34" s="958"/>
      <c r="Y34" s="958"/>
      <c r="Z34" s="958"/>
      <c r="AA34" s="958"/>
      <c r="AB34" s="958"/>
      <c r="AC34" s="958"/>
      <c r="AD34" s="958"/>
      <c r="AE34" s="965"/>
      <c r="AF34" s="983"/>
      <c r="AG34" s="717"/>
      <c r="AH34" s="717"/>
      <c r="AI34" s="717"/>
      <c r="AJ34" s="984"/>
      <c r="AK34" s="964"/>
      <c r="AL34" s="958"/>
      <c r="AM34" s="958"/>
      <c r="AN34" s="958"/>
      <c r="AO34" s="958"/>
      <c r="AP34" s="958"/>
      <c r="AQ34" s="958"/>
      <c r="AR34" s="958"/>
      <c r="AS34" s="958"/>
      <c r="AT34" s="958"/>
      <c r="AU34" s="958"/>
      <c r="AV34" s="958"/>
      <c r="AW34" s="958"/>
      <c r="AX34" s="958"/>
      <c r="AY34" s="958"/>
      <c r="AZ34" s="990"/>
      <c r="BA34" s="990"/>
      <c r="BB34" s="990"/>
      <c r="BC34" s="990"/>
      <c r="BD34" s="990"/>
      <c r="BE34" s="959"/>
      <c r="BF34" s="959"/>
      <c r="BG34" s="959"/>
      <c r="BH34" s="959"/>
      <c r="BI34" s="960"/>
      <c r="BJ34" s="56"/>
      <c r="BK34" s="56"/>
      <c r="BL34" s="56"/>
      <c r="BM34" s="56"/>
      <c r="BN34" s="56"/>
      <c r="BO34" s="55"/>
      <c r="BP34" s="55"/>
      <c r="BQ34" s="52">
        <v>28</v>
      </c>
      <c r="BR34" s="72"/>
      <c r="BS34" s="713"/>
      <c r="BT34" s="714"/>
      <c r="BU34" s="714"/>
      <c r="BV34" s="714"/>
      <c r="BW34" s="714"/>
      <c r="BX34" s="714"/>
      <c r="BY34" s="714"/>
      <c r="BZ34" s="714"/>
      <c r="CA34" s="714"/>
      <c r="CB34" s="714"/>
      <c r="CC34" s="714"/>
      <c r="CD34" s="714"/>
      <c r="CE34" s="714"/>
      <c r="CF34" s="714"/>
      <c r="CG34" s="715"/>
      <c r="CH34" s="716"/>
      <c r="CI34" s="717"/>
      <c r="CJ34" s="717"/>
      <c r="CK34" s="717"/>
      <c r="CL34" s="718"/>
      <c r="CM34" s="716"/>
      <c r="CN34" s="717"/>
      <c r="CO34" s="717"/>
      <c r="CP34" s="717"/>
      <c r="CQ34" s="718"/>
      <c r="CR34" s="716"/>
      <c r="CS34" s="717"/>
      <c r="CT34" s="717"/>
      <c r="CU34" s="717"/>
      <c r="CV34" s="718"/>
      <c r="CW34" s="716"/>
      <c r="CX34" s="717"/>
      <c r="CY34" s="717"/>
      <c r="CZ34" s="717"/>
      <c r="DA34" s="718"/>
      <c r="DB34" s="716"/>
      <c r="DC34" s="717"/>
      <c r="DD34" s="717"/>
      <c r="DE34" s="717"/>
      <c r="DF34" s="718"/>
      <c r="DG34" s="716"/>
      <c r="DH34" s="717"/>
      <c r="DI34" s="717"/>
      <c r="DJ34" s="717"/>
      <c r="DK34" s="718"/>
      <c r="DL34" s="716"/>
      <c r="DM34" s="717"/>
      <c r="DN34" s="717"/>
      <c r="DO34" s="717"/>
      <c r="DP34" s="718"/>
      <c r="DQ34" s="716"/>
      <c r="DR34" s="717"/>
      <c r="DS34" s="717"/>
      <c r="DT34" s="717"/>
      <c r="DU34" s="718"/>
      <c r="DV34" s="713"/>
      <c r="DW34" s="714"/>
      <c r="DX34" s="714"/>
      <c r="DY34" s="714"/>
      <c r="DZ34" s="719"/>
      <c r="EA34" s="48"/>
    </row>
    <row r="35" spans="1:131" ht="26.25" customHeight="1" x14ac:dyDescent="0.2">
      <c r="A35" s="54">
        <v>8</v>
      </c>
      <c r="B35" s="713"/>
      <c r="C35" s="714"/>
      <c r="D35" s="714"/>
      <c r="E35" s="714"/>
      <c r="F35" s="714"/>
      <c r="G35" s="714"/>
      <c r="H35" s="714"/>
      <c r="I35" s="714"/>
      <c r="J35" s="714"/>
      <c r="K35" s="714"/>
      <c r="L35" s="714"/>
      <c r="M35" s="714"/>
      <c r="N35" s="714"/>
      <c r="O35" s="714"/>
      <c r="P35" s="715"/>
      <c r="Q35" s="957"/>
      <c r="R35" s="958"/>
      <c r="S35" s="958"/>
      <c r="T35" s="958"/>
      <c r="U35" s="958"/>
      <c r="V35" s="958"/>
      <c r="W35" s="958"/>
      <c r="X35" s="958"/>
      <c r="Y35" s="958"/>
      <c r="Z35" s="958"/>
      <c r="AA35" s="958"/>
      <c r="AB35" s="958"/>
      <c r="AC35" s="958"/>
      <c r="AD35" s="958"/>
      <c r="AE35" s="965"/>
      <c r="AF35" s="983"/>
      <c r="AG35" s="717"/>
      <c r="AH35" s="717"/>
      <c r="AI35" s="717"/>
      <c r="AJ35" s="984"/>
      <c r="AK35" s="964"/>
      <c r="AL35" s="958"/>
      <c r="AM35" s="958"/>
      <c r="AN35" s="958"/>
      <c r="AO35" s="958"/>
      <c r="AP35" s="958"/>
      <c r="AQ35" s="958"/>
      <c r="AR35" s="958"/>
      <c r="AS35" s="958"/>
      <c r="AT35" s="958"/>
      <c r="AU35" s="958"/>
      <c r="AV35" s="958"/>
      <c r="AW35" s="958"/>
      <c r="AX35" s="958"/>
      <c r="AY35" s="958"/>
      <c r="AZ35" s="990"/>
      <c r="BA35" s="990"/>
      <c r="BB35" s="990"/>
      <c r="BC35" s="990"/>
      <c r="BD35" s="990"/>
      <c r="BE35" s="959"/>
      <c r="BF35" s="959"/>
      <c r="BG35" s="959"/>
      <c r="BH35" s="959"/>
      <c r="BI35" s="960"/>
      <c r="BJ35" s="56"/>
      <c r="BK35" s="56"/>
      <c r="BL35" s="56"/>
      <c r="BM35" s="56"/>
      <c r="BN35" s="56"/>
      <c r="BO35" s="55"/>
      <c r="BP35" s="55"/>
      <c r="BQ35" s="52">
        <v>29</v>
      </c>
      <c r="BR35" s="72"/>
      <c r="BS35" s="713"/>
      <c r="BT35" s="714"/>
      <c r="BU35" s="714"/>
      <c r="BV35" s="714"/>
      <c r="BW35" s="714"/>
      <c r="BX35" s="714"/>
      <c r="BY35" s="714"/>
      <c r="BZ35" s="714"/>
      <c r="CA35" s="714"/>
      <c r="CB35" s="714"/>
      <c r="CC35" s="714"/>
      <c r="CD35" s="714"/>
      <c r="CE35" s="714"/>
      <c r="CF35" s="714"/>
      <c r="CG35" s="715"/>
      <c r="CH35" s="716"/>
      <c r="CI35" s="717"/>
      <c r="CJ35" s="717"/>
      <c r="CK35" s="717"/>
      <c r="CL35" s="718"/>
      <c r="CM35" s="716"/>
      <c r="CN35" s="717"/>
      <c r="CO35" s="717"/>
      <c r="CP35" s="717"/>
      <c r="CQ35" s="718"/>
      <c r="CR35" s="716"/>
      <c r="CS35" s="717"/>
      <c r="CT35" s="717"/>
      <c r="CU35" s="717"/>
      <c r="CV35" s="718"/>
      <c r="CW35" s="716"/>
      <c r="CX35" s="717"/>
      <c r="CY35" s="717"/>
      <c r="CZ35" s="717"/>
      <c r="DA35" s="718"/>
      <c r="DB35" s="716"/>
      <c r="DC35" s="717"/>
      <c r="DD35" s="717"/>
      <c r="DE35" s="717"/>
      <c r="DF35" s="718"/>
      <c r="DG35" s="716"/>
      <c r="DH35" s="717"/>
      <c r="DI35" s="717"/>
      <c r="DJ35" s="717"/>
      <c r="DK35" s="718"/>
      <c r="DL35" s="716"/>
      <c r="DM35" s="717"/>
      <c r="DN35" s="717"/>
      <c r="DO35" s="717"/>
      <c r="DP35" s="718"/>
      <c r="DQ35" s="716"/>
      <c r="DR35" s="717"/>
      <c r="DS35" s="717"/>
      <c r="DT35" s="717"/>
      <c r="DU35" s="718"/>
      <c r="DV35" s="713"/>
      <c r="DW35" s="714"/>
      <c r="DX35" s="714"/>
      <c r="DY35" s="714"/>
      <c r="DZ35" s="719"/>
      <c r="EA35" s="48"/>
    </row>
    <row r="36" spans="1:131" ht="26.25" customHeight="1" x14ac:dyDescent="0.2">
      <c r="A36" s="54">
        <v>9</v>
      </c>
      <c r="B36" s="713"/>
      <c r="C36" s="714"/>
      <c r="D36" s="714"/>
      <c r="E36" s="714"/>
      <c r="F36" s="714"/>
      <c r="G36" s="714"/>
      <c r="H36" s="714"/>
      <c r="I36" s="714"/>
      <c r="J36" s="714"/>
      <c r="K36" s="714"/>
      <c r="L36" s="714"/>
      <c r="M36" s="714"/>
      <c r="N36" s="714"/>
      <c r="O36" s="714"/>
      <c r="P36" s="715"/>
      <c r="Q36" s="957"/>
      <c r="R36" s="958"/>
      <c r="S36" s="958"/>
      <c r="T36" s="958"/>
      <c r="U36" s="958"/>
      <c r="V36" s="958"/>
      <c r="W36" s="958"/>
      <c r="X36" s="958"/>
      <c r="Y36" s="958"/>
      <c r="Z36" s="958"/>
      <c r="AA36" s="958"/>
      <c r="AB36" s="958"/>
      <c r="AC36" s="958"/>
      <c r="AD36" s="958"/>
      <c r="AE36" s="965"/>
      <c r="AF36" s="983"/>
      <c r="AG36" s="717"/>
      <c r="AH36" s="717"/>
      <c r="AI36" s="717"/>
      <c r="AJ36" s="984"/>
      <c r="AK36" s="964"/>
      <c r="AL36" s="958"/>
      <c r="AM36" s="958"/>
      <c r="AN36" s="958"/>
      <c r="AO36" s="958"/>
      <c r="AP36" s="958"/>
      <c r="AQ36" s="958"/>
      <c r="AR36" s="958"/>
      <c r="AS36" s="958"/>
      <c r="AT36" s="958"/>
      <c r="AU36" s="958"/>
      <c r="AV36" s="958"/>
      <c r="AW36" s="958"/>
      <c r="AX36" s="958"/>
      <c r="AY36" s="958"/>
      <c r="AZ36" s="990"/>
      <c r="BA36" s="990"/>
      <c r="BB36" s="990"/>
      <c r="BC36" s="990"/>
      <c r="BD36" s="990"/>
      <c r="BE36" s="959"/>
      <c r="BF36" s="959"/>
      <c r="BG36" s="959"/>
      <c r="BH36" s="959"/>
      <c r="BI36" s="960"/>
      <c r="BJ36" s="56"/>
      <c r="BK36" s="56"/>
      <c r="BL36" s="56"/>
      <c r="BM36" s="56"/>
      <c r="BN36" s="56"/>
      <c r="BO36" s="55"/>
      <c r="BP36" s="55"/>
      <c r="BQ36" s="52">
        <v>30</v>
      </c>
      <c r="BR36" s="72"/>
      <c r="BS36" s="713"/>
      <c r="BT36" s="714"/>
      <c r="BU36" s="714"/>
      <c r="BV36" s="714"/>
      <c r="BW36" s="714"/>
      <c r="BX36" s="714"/>
      <c r="BY36" s="714"/>
      <c r="BZ36" s="714"/>
      <c r="CA36" s="714"/>
      <c r="CB36" s="714"/>
      <c r="CC36" s="714"/>
      <c r="CD36" s="714"/>
      <c r="CE36" s="714"/>
      <c r="CF36" s="714"/>
      <c r="CG36" s="715"/>
      <c r="CH36" s="716"/>
      <c r="CI36" s="717"/>
      <c r="CJ36" s="717"/>
      <c r="CK36" s="717"/>
      <c r="CL36" s="718"/>
      <c r="CM36" s="716"/>
      <c r="CN36" s="717"/>
      <c r="CO36" s="717"/>
      <c r="CP36" s="717"/>
      <c r="CQ36" s="718"/>
      <c r="CR36" s="716"/>
      <c r="CS36" s="717"/>
      <c r="CT36" s="717"/>
      <c r="CU36" s="717"/>
      <c r="CV36" s="718"/>
      <c r="CW36" s="716"/>
      <c r="CX36" s="717"/>
      <c r="CY36" s="717"/>
      <c r="CZ36" s="717"/>
      <c r="DA36" s="718"/>
      <c r="DB36" s="716"/>
      <c r="DC36" s="717"/>
      <c r="DD36" s="717"/>
      <c r="DE36" s="717"/>
      <c r="DF36" s="718"/>
      <c r="DG36" s="716"/>
      <c r="DH36" s="717"/>
      <c r="DI36" s="717"/>
      <c r="DJ36" s="717"/>
      <c r="DK36" s="718"/>
      <c r="DL36" s="716"/>
      <c r="DM36" s="717"/>
      <c r="DN36" s="717"/>
      <c r="DO36" s="717"/>
      <c r="DP36" s="718"/>
      <c r="DQ36" s="716"/>
      <c r="DR36" s="717"/>
      <c r="DS36" s="717"/>
      <c r="DT36" s="717"/>
      <c r="DU36" s="718"/>
      <c r="DV36" s="713"/>
      <c r="DW36" s="714"/>
      <c r="DX36" s="714"/>
      <c r="DY36" s="714"/>
      <c r="DZ36" s="719"/>
      <c r="EA36" s="48"/>
    </row>
    <row r="37" spans="1:131" ht="26.25" customHeight="1" x14ac:dyDescent="0.2">
      <c r="A37" s="54">
        <v>10</v>
      </c>
      <c r="B37" s="713"/>
      <c r="C37" s="714"/>
      <c r="D37" s="714"/>
      <c r="E37" s="714"/>
      <c r="F37" s="714"/>
      <c r="G37" s="714"/>
      <c r="H37" s="714"/>
      <c r="I37" s="714"/>
      <c r="J37" s="714"/>
      <c r="K37" s="714"/>
      <c r="L37" s="714"/>
      <c r="M37" s="714"/>
      <c r="N37" s="714"/>
      <c r="O37" s="714"/>
      <c r="P37" s="715"/>
      <c r="Q37" s="957"/>
      <c r="R37" s="958"/>
      <c r="S37" s="958"/>
      <c r="T37" s="958"/>
      <c r="U37" s="958"/>
      <c r="V37" s="958"/>
      <c r="W37" s="958"/>
      <c r="X37" s="958"/>
      <c r="Y37" s="958"/>
      <c r="Z37" s="958"/>
      <c r="AA37" s="958"/>
      <c r="AB37" s="958"/>
      <c r="AC37" s="958"/>
      <c r="AD37" s="958"/>
      <c r="AE37" s="965"/>
      <c r="AF37" s="983"/>
      <c r="AG37" s="717"/>
      <c r="AH37" s="717"/>
      <c r="AI37" s="717"/>
      <c r="AJ37" s="984"/>
      <c r="AK37" s="964"/>
      <c r="AL37" s="958"/>
      <c r="AM37" s="958"/>
      <c r="AN37" s="958"/>
      <c r="AO37" s="958"/>
      <c r="AP37" s="958"/>
      <c r="AQ37" s="958"/>
      <c r="AR37" s="958"/>
      <c r="AS37" s="958"/>
      <c r="AT37" s="958"/>
      <c r="AU37" s="958"/>
      <c r="AV37" s="958"/>
      <c r="AW37" s="958"/>
      <c r="AX37" s="958"/>
      <c r="AY37" s="958"/>
      <c r="AZ37" s="990"/>
      <c r="BA37" s="990"/>
      <c r="BB37" s="990"/>
      <c r="BC37" s="990"/>
      <c r="BD37" s="990"/>
      <c r="BE37" s="959"/>
      <c r="BF37" s="959"/>
      <c r="BG37" s="959"/>
      <c r="BH37" s="959"/>
      <c r="BI37" s="960"/>
      <c r="BJ37" s="56"/>
      <c r="BK37" s="56"/>
      <c r="BL37" s="56"/>
      <c r="BM37" s="56"/>
      <c r="BN37" s="56"/>
      <c r="BO37" s="55"/>
      <c r="BP37" s="55"/>
      <c r="BQ37" s="52">
        <v>31</v>
      </c>
      <c r="BR37" s="72"/>
      <c r="BS37" s="713"/>
      <c r="BT37" s="714"/>
      <c r="BU37" s="714"/>
      <c r="BV37" s="714"/>
      <c r="BW37" s="714"/>
      <c r="BX37" s="714"/>
      <c r="BY37" s="714"/>
      <c r="BZ37" s="714"/>
      <c r="CA37" s="714"/>
      <c r="CB37" s="714"/>
      <c r="CC37" s="714"/>
      <c r="CD37" s="714"/>
      <c r="CE37" s="714"/>
      <c r="CF37" s="714"/>
      <c r="CG37" s="715"/>
      <c r="CH37" s="716"/>
      <c r="CI37" s="717"/>
      <c r="CJ37" s="717"/>
      <c r="CK37" s="717"/>
      <c r="CL37" s="718"/>
      <c r="CM37" s="716"/>
      <c r="CN37" s="717"/>
      <c r="CO37" s="717"/>
      <c r="CP37" s="717"/>
      <c r="CQ37" s="718"/>
      <c r="CR37" s="716"/>
      <c r="CS37" s="717"/>
      <c r="CT37" s="717"/>
      <c r="CU37" s="717"/>
      <c r="CV37" s="718"/>
      <c r="CW37" s="716"/>
      <c r="CX37" s="717"/>
      <c r="CY37" s="717"/>
      <c r="CZ37" s="717"/>
      <c r="DA37" s="718"/>
      <c r="DB37" s="716"/>
      <c r="DC37" s="717"/>
      <c r="DD37" s="717"/>
      <c r="DE37" s="717"/>
      <c r="DF37" s="718"/>
      <c r="DG37" s="716"/>
      <c r="DH37" s="717"/>
      <c r="DI37" s="717"/>
      <c r="DJ37" s="717"/>
      <c r="DK37" s="718"/>
      <c r="DL37" s="716"/>
      <c r="DM37" s="717"/>
      <c r="DN37" s="717"/>
      <c r="DO37" s="717"/>
      <c r="DP37" s="718"/>
      <c r="DQ37" s="716"/>
      <c r="DR37" s="717"/>
      <c r="DS37" s="717"/>
      <c r="DT37" s="717"/>
      <c r="DU37" s="718"/>
      <c r="DV37" s="713"/>
      <c r="DW37" s="714"/>
      <c r="DX37" s="714"/>
      <c r="DY37" s="714"/>
      <c r="DZ37" s="719"/>
      <c r="EA37" s="48"/>
    </row>
    <row r="38" spans="1:131" ht="26.25" customHeight="1" x14ac:dyDescent="0.2">
      <c r="A38" s="54">
        <v>11</v>
      </c>
      <c r="B38" s="713"/>
      <c r="C38" s="714"/>
      <c r="D38" s="714"/>
      <c r="E38" s="714"/>
      <c r="F38" s="714"/>
      <c r="G38" s="714"/>
      <c r="H38" s="714"/>
      <c r="I38" s="714"/>
      <c r="J38" s="714"/>
      <c r="K38" s="714"/>
      <c r="L38" s="714"/>
      <c r="M38" s="714"/>
      <c r="N38" s="714"/>
      <c r="O38" s="714"/>
      <c r="P38" s="715"/>
      <c r="Q38" s="957"/>
      <c r="R38" s="958"/>
      <c r="S38" s="958"/>
      <c r="T38" s="958"/>
      <c r="U38" s="958"/>
      <c r="V38" s="958"/>
      <c r="W38" s="958"/>
      <c r="X38" s="958"/>
      <c r="Y38" s="958"/>
      <c r="Z38" s="958"/>
      <c r="AA38" s="958"/>
      <c r="AB38" s="958"/>
      <c r="AC38" s="958"/>
      <c r="AD38" s="958"/>
      <c r="AE38" s="965"/>
      <c r="AF38" s="983"/>
      <c r="AG38" s="717"/>
      <c r="AH38" s="717"/>
      <c r="AI38" s="717"/>
      <c r="AJ38" s="984"/>
      <c r="AK38" s="964"/>
      <c r="AL38" s="958"/>
      <c r="AM38" s="958"/>
      <c r="AN38" s="958"/>
      <c r="AO38" s="958"/>
      <c r="AP38" s="958"/>
      <c r="AQ38" s="958"/>
      <c r="AR38" s="958"/>
      <c r="AS38" s="958"/>
      <c r="AT38" s="958"/>
      <c r="AU38" s="958"/>
      <c r="AV38" s="958"/>
      <c r="AW38" s="958"/>
      <c r="AX38" s="958"/>
      <c r="AY38" s="958"/>
      <c r="AZ38" s="990"/>
      <c r="BA38" s="990"/>
      <c r="BB38" s="990"/>
      <c r="BC38" s="990"/>
      <c r="BD38" s="990"/>
      <c r="BE38" s="959"/>
      <c r="BF38" s="959"/>
      <c r="BG38" s="959"/>
      <c r="BH38" s="959"/>
      <c r="BI38" s="960"/>
      <c r="BJ38" s="56"/>
      <c r="BK38" s="56"/>
      <c r="BL38" s="56"/>
      <c r="BM38" s="56"/>
      <c r="BN38" s="56"/>
      <c r="BO38" s="55"/>
      <c r="BP38" s="55"/>
      <c r="BQ38" s="52">
        <v>32</v>
      </c>
      <c r="BR38" s="72"/>
      <c r="BS38" s="713"/>
      <c r="BT38" s="714"/>
      <c r="BU38" s="714"/>
      <c r="BV38" s="714"/>
      <c r="BW38" s="714"/>
      <c r="BX38" s="714"/>
      <c r="BY38" s="714"/>
      <c r="BZ38" s="714"/>
      <c r="CA38" s="714"/>
      <c r="CB38" s="714"/>
      <c r="CC38" s="714"/>
      <c r="CD38" s="714"/>
      <c r="CE38" s="714"/>
      <c r="CF38" s="714"/>
      <c r="CG38" s="715"/>
      <c r="CH38" s="716"/>
      <c r="CI38" s="717"/>
      <c r="CJ38" s="717"/>
      <c r="CK38" s="717"/>
      <c r="CL38" s="718"/>
      <c r="CM38" s="716"/>
      <c r="CN38" s="717"/>
      <c r="CO38" s="717"/>
      <c r="CP38" s="717"/>
      <c r="CQ38" s="718"/>
      <c r="CR38" s="716"/>
      <c r="CS38" s="717"/>
      <c r="CT38" s="717"/>
      <c r="CU38" s="717"/>
      <c r="CV38" s="718"/>
      <c r="CW38" s="716"/>
      <c r="CX38" s="717"/>
      <c r="CY38" s="717"/>
      <c r="CZ38" s="717"/>
      <c r="DA38" s="718"/>
      <c r="DB38" s="716"/>
      <c r="DC38" s="717"/>
      <c r="DD38" s="717"/>
      <c r="DE38" s="717"/>
      <c r="DF38" s="718"/>
      <c r="DG38" s="716"/>
      <c r="DH38" s="717"/>
      <c r="DI38" s="717"/>
      <c r="DJ38" s="717"/>
      <c r="DK38" s="718"/>
      <c r="DL38" s="716"/>
      <c r="DM38" s="717"/>
      <c r="DN38" s="717"/>
      <c r="DO38" s="717"/>
      <c r="DP38" s="718"/>
      <c r="DQ38" s="716"/>
      <c r="DR38" s="717"/>
      <c r="DS38" s="717"/>
      <c r="DT38" s="717"/>
      <c r="DU38" s="718"/>
      <c r="DV38" s="713"/>
      <c r="DW38" s="714"/>
      <c r="DX38" s="714"/>
      <c r="DY38" s="714"/>
      <c r="DZ38" s="719"/>
      <c r="EA38" s="48"/>
    </row>
    <row r="39" spans="1:131" ht="26.25" customHeight="1" x14ac:dyDescent="0.2">
      <c r="A39" s="54">
        <v>12</v>
      </c>
      <c r="B39" s="713"/>
      <c r="C39" s="714"/>
      <c r="D39" s="714"/>
      <c r="E39" s="714"/>
      <c r="F39" s="714"/>
      <c r="G39" s="714"/>
      <c r="H39" s="714"/>
      <c r="I39" s="714"/>
      <c r="J39" s="714"/>
      <c r="K39" s="714"/>
      <c r="L39" s="714"/>
      <c r="M39" s="714"/>
      <c r="N39" s="714"/>
      <c r="O39" s="714"/>
      <c r="P39" s="715"/>
      <c r="Q39" s="957"/>
      <c r="R39" s="958"/>
      <c r="S39" s="958"/>
      <c r="T39" s="958"/>
      <c r="U39" s="958"/>
      <c r="V39" s="958"/>
      <c r="W39" s="958"/>
      <c r="X39" s="958"/>
      <c r="Y39" s="958"/>
      <c r="Z39" s="958"/>
      <c r="AA39" s="958"/>
      <c r="AB39" s="958"/>
      <c r="AC39" s="958"/>
      <c r="AD39" s="958"/>
      <c r="AE39" s="965"/>
      <c r="AF39" s="983"/>
      <c r="AG39" s="717"/>
      <c r="AH39" s="717"/>
      <c r="AI39" s="717"/>
      <c r="AJ39" s="984"/>
      <c r="AK39" s="964"/>
      <c r="AL39" s="958"/>
      <c r="AM39" s="958"/>
      <c r="AN39" s="958"/>
      <c r="AO39" s="958"/>
      <c r="AP39" s="958"/>
      <c r="AQ39" s="958"/>
      <c r="AR39" s="958"/>
      <c r="AS39" s="958"/>
      <c r="AT39" s="958"/>
      <c r="AU39" s="958"/>
      <c r="AV39" s="958"/>
      <c r="AW39" s="958"/>
      <c r="AX39" s="958"/>
      <c r="AY39" s="958"/>
      <c r="AZ39" s="990"/>
      <c r="BA39" s="990"/>
      <c r="BB39" s="990"/>
      <c r="BC39" s="990"/>
      <c r="BD39" s="990"/>
      <c r="BE39" s="959"/>
      <c r="BF39" s="959"/>
      <c r="BG39" s="959"/>
      <c r="BH39" s="959"/>
      <c r="BI39" s="960"/>
      <c r="BJ39" s="56"/>
      <c r="BK39" s="56"/>
      <c r="BL39" s="56"/>
      <c r="BM39" s="56"/>
      <c r="BN39" s="56"/>
      <c r="BO39" s="55"/>
      <c r="BP39" s="55"/>
      <c r="BQ39" s="52">
        <v>33</v>
      </c>
      <c r="BR39" s="72"/>
      <c r="BS39" s="713"/>
      <c r="BT39" s="714"/>
      <c r="BU39" s="714"/>
      <c r="BV39" s="714"/>
      <c r="BW39" s="714"/>
      <c r="BX39" s="714"/>
      <c r="BY39" s="714"/>
      <c r="BZ39" s="714"/>
      <c r="CA39" s="714"/>
      <c r="CB39" s="714"/>
      <c r="CC39" s="714"/>
      <c r="CD39" s="714"/>
      <c r="CE39" s="714"/>
      <c r="CF39" s="714"/>
      <c r="CG39" s="715"/>
      <c r="CH39" s="716"/>
      <c r="CI39" s="717"/>
      <c r="CJ39" s="717"/>
      <c r="CK39" s="717"/>
      <c r="CL39" s="718"/>
      <c r="CM39" s="716"/>
      <c r="CN39" s="717"/>
      <c r="CO39" s="717"/>
      <c r="CP39" s="717"/>
      <c r="CQ39" s="718"/>
      <c r="CR39" s="716"/>
      <c r="CS39" s="717"/>
      <c r="CT39" s="717"/>
      <c r="CU39" s="717"/>
      <c r="CV39" s="718"/>
      <c r="CW39" s="716"/>
      <c r="CX39" s="717"/>
      <c r="CY39" s="717"/>
      <c r="CZ39" s="717"/>
      <c r="DA39" s="718"/>
      <c r="DB39" s="716"/>
      <c r="DC39" s="717"/>
      <c r="DD39" s="717"/>
      <c r="DE39" s="717"/>
      <c r="DF39" s="718"/>
      <c r="DG39" s="716"/>
      <c r="DH39" s="717"/>
      <c r="DI39" s="717"/>
      <c r="DJ39" s="717"/>
      <c r="DK39" s="718"/>
      <c r="DL39" s="716"/>
      <c r="DM39" s="717"/>
      <c r="DN39" s="717"/>
      <c r="DO39" s="717"/>
      <c r="DP39" s="718"/>
      <c r="DQ39" s="716"/>
      <c r="DR39" s="717"/>
      <c r="DS39" s="717"/>
      <c r="DT39" s="717"/>
      <c r="DU39" s="718"/>
      <c r="DV39" s="713"/>
      <c r="DW39" s="714"/>
      <c r="DX39" s="714"/>
      <c r="DY39" s="714"/>
      <c r="DZ39" s="719"/>
      <c r="EA39" s="48"/>
    </row>
    <row r="40" spans="1:131" ht="26.25" customHeight="1" x14ac:dyDescent="0.2">
      <c r="A40" s="52">
        <v>13</v>
      </c>
      <c r="B40" s="713"/>
      <c r="C40" s="714"/>
      <c r="D40" s="714"/>
      <c r="E40" s="714"/>
      <c r="F40" s="714"/>
      <c r="G40" s="714"/>
      <c r="H40" s="714"/>
      <c r="I40" s="714"/>
      <c r="J40" s="714"/>
      <c r="K40" s="714"/>
      <c r="L40" s="714"/>
      <c r="M40" s="714"/>
      <c r="N40" s="714"/>
      <c r="O40" s="714"/>
      <c r="P40" s="715"/>
      <c r="Q40" s="957"/>
      <c r="R40" s="958"/>
      <c r="S40" s="958"/>
      <c r="T40" s="958"/>
      <c r="U40" s="958"/>
      <c r="V40" s="958"/>
      <c r="W40" s="958"/>
      <c r="X40" s="958"/>
      <c r="Y40" s="958"/>
      <c r="Z40" s="958"/>
      <c r="AA40" s="958"/>
      <c r="AB40" s="958"/>
      <c r="AC40" s="958"/>
      <c r="AD40" s="958"/>
      <c r="AE40" s="965"/>
      <c r="AF40" s="983"/>
      <c r="AG40" s="717"/>
      <c r="AH40" s="717"/>
      <c r="AI40" s="717"/>
      <c r="AJ40" s="984"/>
      <c r="AK40" s="964"/>
      <c r="AL40" s="958"/>
      <c r="AM40" s="958"/>
      <c r="AN40" s="958"/>
      <c r="AO40" s="958"/>
      <c r="AP40" s="958"/>
      <c r="AQ40" s="958"/>
      <c r="AR40" s="958"/>
      <c r="AS40" s="958"/>
      <c r="AT40" s="958"/>
      <c r="AU40" s="958"/>
      <c r="AV40" s="958"/>
      <c r="AW40" s="958"/>
      <c r="AX40" s="958"/>
      <c r="AY40" s="958"/>
      <c r="AZ40" s="990"/>
      <c r="BA40" s="990"/>
      <c r="BB40" s="990"/>
      <c r="BC40" s="990"/>
      <c r="BD40" s="990"/>
      <c r="BE40" s="959"/>
      <c r="BF40" s="959"/>
      <c r="BG40" s="959"/>
      <c r="BH40" s="959"/>
      <c r="BI40" s="960"/>
      <c r="BJ40" s="56"/>
      <c r="BK40" s="56"/>
      <c r="BL40" s="56"/>
      <c r="BM40" s="56"/>
      <c r="BN40" s="56"/>
      <c r="BO40" s="55"/>
      <c r="BP40" s="55"/>
      <c r="BQ40" s="52">
        <v>34</v>
      </c>
      <c r="BR40" s="72"/>
      <c r="BS40" s="713"/>
      <c r="BT40" s="714"/>
      <c r="BU40" s="714"/>
      <c r="BV40" s="714"/>
      <c r="BW40" s="714"/>
      <c r="BX40" s="714"/>
      <c r="BY40" s="714"/>
      <c r="BZ40" s="714"/>
      <c r="CA40" s="714"/>
      <c r="CB40" s="714"/>
      <c r="CC40" s="714"/>
      <c r="CD40" s="714"/>
      <c r="CE40" s="714"/>
      <c r="CF40" s="714"/>
      <c r="CG40" s="715"/>
      <c r="CH40" s="716"/>
      <c r="CI40" s="717"/>
      <c r="CJ40" s="717"/>
      <c r="CK40" s="717"/>
      <c r="CL40" s="718"/>
      <c r="CM40" s="716"/>
      <c r="CN40" s="717"/>
      <c r="CO40" s="717"/>
      <c r="CP40" s="717"/>
      <c r="CQ40" s="718"/>
      <c r="CR40" s="716"/>
      <c r="CS40" s="717"/>
      <c r="CT40" s="717"/>
      <c r="CU40" s="717"/>
      <c r="CV40" s="718"/>
      <c r="CW40" s="716"/>
      <c r="CX40" s="717"/>
      <c r="CY40" s="717"/>
      <c r="CZ40" s="717"/>
      <c r="DA40" s="718"/>
      <c r="DB40" s="716"/>
      <c r="DC40" s="717"/>
      <c r="DD40" s="717"/>
      <c r="DE40" s="717"/>
      <c r="DF40" s="718"/>
      <c r="DG40" s="716"/>
      <c r="DH40" s="717"/>
      <c r="DI40" s="717"/>
      <c r="DJ40" s="717"/>
      <c r="DK40" s="718"/>
      <c r="DL40" s="716"/>
      <c r="DM40" s="717"/>
      <c r="DN40" s="717"/>
      <c r="DO40" s="717"/>
      <c r="DP40" s="718"/>
      <c r="DQ40" s="716"/>
      <c r="DR40" s="717"/>
      <c r="DS40" s="717"/>
      <c r="DT40" s="717"/>
      <c r="DU40" s="718"/>
      <c r="DV40" s="713"/>
      <c r="DW40" s="714"/>
      <c r="DX40" s="714"/>
      <c r="DY40" s="714"/>
      <c r="DZ40" s="719"/>
      <c r="EA40" s="48"/>
    </row>
    <row r="41" spans="1:131" ht="26.25" customHeight="1" x14ac:dyDescent="0.2">
      <c r="A41" s="52">
        <v>14</v>
      </c>
      <c r="B41" s="713"/>
      <c r="C41" s="714"/>
      <c r="D41" s="714"/>
      <c r="E41" s="714"/>
      <c r="F41" s="714"/>
      <c r="G41" s="714"/>
      <c r="H41" s="714"/>
      <c r="I41" s="714"/>
      <c r="J41" s="714"/>
      <c r="K41" s="714"/>
      <c r="L41" s="714"/>
      <c r="M41" s="714"/>
      <c r="N41" s="714"/>
      <c r="O41" s="714"/>
      <c r="P41" s="715"/>
      <c r="Q41" s="957"/>
      <c r="R41" s="958"/>
      <c r="S41" s="958"/>
      <c r="T41" s="958"/>
      <c r="U41" s="958"/>
      <c r="V41" s="958"/>
      <c r="W41" s="958"/>
      <c r="X41" s="958"/>
      <c r="Y41" s="958"/>
      <c r="Z41" s="958"/>
      <c r="AA41" s="958"/>
      <c r="AB41" s="958"/>
      <c r="AC41" s="958"/>
      <c r="AD41" s="958"/>
      <c r="AE41" s="965"/>
      <c r="AF41" s="983"/>
      <c r="AG41" s="717"/>
      <c r="AH41" s="717"/>
      <c r="AI41" s="717"/>
      <c r="AJ41" s="984"/>
      <c r="AK41" s="964"/>
      <c r="AL41" s="958"/>
      <c r="AM41" s="958"/>
      <c r="AN41" s="958"/>
      <c r="AO41" s="958"/>
      <c r="AP41" s="958"/>
      <c r="AQ41" s="958"/>
      <c r="AR41" s="958"/>
      <c r="AS41" s="958"/>
      <c r="AT41" s="958"/>
      <c r="AU41" s="958"/>
      <c r="AV41" s="958"/>
      <c r="AW41" s="958"/>
      <c r="AX41" s="958"/>
      <c r="AY41" s="958"/>
      <c r="AZ41" s="990"/>
      <c r="BA41" s="990"/>
      <c r="BB41" s="990"/>
      <c r="BC41" s="990"/>
      <c r="BD41" s="990"/>
      <c r="BE41" s="959"/>
      <c r="BF41" s="959"/>
      <c r="BG41" s="959"/>
      <c r="BH41" s="959"/>
      <c r="BI41" s="960"/>
      <c r="BJ41" s="56"/>
      <c r="BK41" s="56"/>
      <c r="BL41" s="56"/>
      <c r="BM41" s="56"/>
      <c r="BN41" s="56"/>
      <c r="BO41" s="55"/>
      <c r="BP41" s="55"/>
      <c r="BQ41" s="52">
        <v>35</v>
      </c>
      <c r="BR41" s="72"/>
      <c r="BS41" s="713"/>
      <c r="BT41" s="714"/>
      <c r="BU41" s="714"/>
      <c r="BV41" s="714"/>
      <c r="BW41" s="714"/>
      <c r="BX41" s="714"/>
      <c r="BY41" s="714"/>
      <c r="BZ41" s="714"/>
      <c r="CA41" s="714"/>
      <c r="CB41" s="714"/>
      <c r="CC41" s="714"/>
      <c r="CD41" s="714"/>
      <c r="CE41" s="714"/>
      <c r="CF41" s="714"/>
      <c r="CG41" s="715"/>
      <c r="CH41" s="716"/>
      <c r="CI41" s="717"/>
      <c r="CJ41" s="717"/>
      <c r="CK41" s="717"/>
      <c r="CL41" s="718"/>
      <c r="CM41" s="716"/>
      <c r="CN41" s="717"/>
      <c r="CO41" s="717"/>
      <c r="CP41" s="717"/>
      <c r="CQ41" s="718"/>
      <c r="CR41" s="716"/>
      <c r="CS41" s="717"/>
      <c r="CT41" s="717"/>
      <c r="CU41" s="717"/>
      <c r="CV41" s="718"/>
      <c r="CW41" s="716"/>
      <c r="CX41" s="717"/>
      <c r="CY41" s="717"/>
      <c r="CZ41" s="717"/>
      <c r="DA41" s="718"/>
      <c r="DB41" s="716"/>
      <c r="DC41" s="717"/>
      <c r="DD41" s="717"/>
      <c r="DE41" s="717"/>
      <c r="DF41" s="718"/>
      <c r="DG41" s="716"/>
      <c r="DH41" s="717"/>
      <c r="DI41" s="717"/>
      <c r="DJ41" s="717"/>
      <c r="DK41" s="718"/>
      <c r="DL41" s="716"/>
      <c r="DM41" s="717"/>
      <c r="DN41" s="717"/>
      <c r="DO41" s="717"/>
      <c r="DP41" s="718"/>
      <c r="DQ41" s="716"/>
      <c r="DR41" s="717"/>
      <c r="DS41" s="717"/>
      <c r="DT41" s="717"/>
      <c r="DU41" s="718"/>
      <c r="DV41" s="713"/>
      <c r="DW41" s="714"/>
      <c r="DX41" s="714"/>
      <c r="DY41" s="714"/>
      <c r="DZ41" s="719"/>
      <c r="EA41" s="48"/>
    </row>
    <row r="42" spans="1:131" ht="26.25" customHeight="1" x14ac:dyDescent="0.2">
      <c r="A42" s="52">
        <v>15</v>
      </c>
      <c r="B42" s="713"/>
      <c r="C42" s="714"/>
      <c r="D42" s="714"/>
      <c r="E42" s="714"/>
      <c r="F42" s="714"/>
      <c r="G42" s="714"/>
      <c r="H42" s="714"/>
      <c r="I42" s="714"/>
      <c r="J42" s="714"/>
      <c r="K42" s="714"/>
      <c r="L42" s="714"/>
      <c r="M42" s="714"/>
      <c r="N42" s="714"/>
      <c r="O42" s="714"/>
      <c r="P42" s="715"/>
      <c r="Q42" s="957"/>
      <c r="R42" s="958"/>
      <c r="S42" s="958"/>
      <c r="T42" s="958"/>
      <c r="U42" s="958"/>
      <c r="V42" s="958"/>
      <c r="W42" s="958"/>
      <c r="X42" s="958"/>
      <c r="Y42" s="958"/>
      <c r="Z42" s="958"/>
      <c r="AA42" s="958"/>
      <c r="AB42" s="958"/>
      <c r="AC42" s="958"/>
      <c r="AD42" s="958"/>
      <c r="AE42" s="965"/>
      <c r="AF42" s="983"/>
      <c r="AG42" s="717"/>
      <c r="AH42" s="717"/>
      <c r="AI42" s="717"/>
      <c r="AJ42" s="984"/>
      <c r="AK42" s="964"/>
      <c r="AL42" s="958"/>
      <c r="AM42" s="958"/>
      <c r="AN42" s="958"/>
      <c r="AO42" s="958"/>
      <c r="AP42" s="958"/>
      <c r="AQ42" s="958"/>
      <c r="AR42" s="958"/>
      <c r="AS42" s="958"/>
      <c r="AT42" s="958"/>
      <c r="AU42" s="958"/>
      <c r="AV42" s="958"/>
      <c r="AW42" s="958"/>
      <c r="AX42" s="958"/>
      <c r="AY42" s="958"/>
      <c r="AZ42" s="990"/>
      <c r="BA42" s="990"/>
      <c r="BB42" s="990"/>
      <c r="BC42" s="990"/>
      <c r="BD42" s="990"/>
      <c r="BE42" s="959"/>
      <c r="BF42" s="959"/>
      <c r="BG42" s="959"/>
      <c r="BH42" s="959"/>
      <c r="BI42" s="960"/>
      <c r="BJ42" s="56"/>
      <c r="BK42" s="56"/>
      <c r="BL42" s="56"/>
      <c r="BM42" s="56"/>
      <c r="BN42" s="56"/>
      <c r="BO42" s="55"/>
      <c r="BP42" s="55"/>
      <c r="BQ42" s="52">
        <v>36</v>
      </c>
      <c r="BR42" s="72"/>
      <c r="BS42" s="713"/>
      <c r="BT42" s="714"/>
      <c r="BU42" s="714"/>
      <c r="BV42" s="714"/>
      <c r="BW42" s="714"/>
      <c r="BX42" s="714"/>
      <c r="BY42" s="714"/>
      <c r="BZ42" s="714"/>
      <c r="CA42" s="714"/>
      <c r="CB42" s="714"/>
      <c r="CC42" s="714"/>
      <c r="CD42" s="714"/>
      <c r="CE42" s="714"/>
      <c r="CF42" s="714"/>
      <c r="CG42" s="715"/>
      <c r="CH42" s="716"/>
      <c r="CI42" s="717"/>
      <c r="CJ42" s="717"/>
      <c r="CK42" s="717"/>
      <c r="CL42" s="718"/>
      <c r="CM42" s="716"/>
      <c r="CN42" s="717"/>
      <c r="CO42" s="717"/>
      <c r="CP42" s="717"/>
      <c r="CQ42" s="718"/>
      <c r="CR42" s="716"/>
      <c r="CS42" s="717"/>
      <c r="CT42" s="717"/>
      <c r="CU42" s="717"/>
      <c r="CV42" s="718"/>
      <c r="CW42" s="716"/>
      <c r="CX42" s="717"/>
      <c r="CY42" s="717"/>
      <c r="CZ42" s="717"/>
      <c r="DA42" s="718"/>
      <c r="DB42" s="716"/>
      <c r="DC42" s="717"/>
      <c r="DD42" s="717"/>
      <c r="DE42" s="717"/>
      <c r="DF42" s="718"/>
      <c r="DG42" s="716"/>
      <c r="DH42" s="717"/>
      <c r="DI42" s="717"/>
      <c r="DJ42" s="717"/>
      <c r="DK42" s="718"/>
      <c r="DL42" s="716"/>
      <c r="DM42" s="717"/>
      <c r="DN42" s="717"/>
      <c r="DO42" s="717"/>
      <c r="DP42" s="718"/>
      <c r="DQ42" s="716"/>
      <c r="DR42" s="717"/>
      <c r="DS42" s="717"/>
      <c r="DT42" s="717"/>
      <c r="DU42" s="718"/>
      <c r="DV42" s="713"/>
      <c r="DW42" s="714"/>
      <c r="DX42" s="714"/>
      <c r="DY42" s="714"/>
      <c r="DZ42" s="719"/>
      <c r="EA42" s="48"/>
    </row>
    <row r="43" spans="1:131" ht="26.25" customHeight="1" x14ac:dyDescent="0.2">
      <c r="A43" s="52">
        <v>16</v>
      </c>
      <c r="B43" s="713"/>
      <c r="C43" s="714"/>
      <c r="D43" s="714"/>
      <c r="E43" s="714"/>
      <c r="F43" s="714"/>
      <c r="G43" s="714"/>
      <c r="H43" s="714"/>
      <c r="I43" s="714"/>
      <c r="J43" s="714"/>
      <c r="K43" s="714"/>
      <c r="L43" s="714"/>
      <c r="M43" s="714"/>
      <c r="N43" s="714"/>
      <c r="O43" s="714"/>
      <c r="P43" s="715"/>
      <c r="Q43" s="957"/>
      <c r="R43" s="958"/>
      <c r="S43" s="958"/>
      <c r="T43" s="958"/>
      <c r="U43" s="958"/>
      <c r="V43" s="958"/>
      <c r="W43" s="958"/>
      <c r="X43" s="958"/>
      <c r="Y43" s="958"/>
      <c r="Z43" s="958"/>
      <c r="AA43" s="958"/>
      <c r="AB43" s="958"/>
      <c r="AC43" s="958"/>
      <c r="AD43" s="958"/>
      <c r="AE43" s="965"/>
      <c r="AF43" s="983"/>
      <c r="AG43" s="717"/>
      <c r="AH43" s="717"/>
      <c r="AI43" s="717"/>
      <c r="AJ43" s="984"/>
      <c r="AK43" s="964"/>
      <c r="AL43" s="958"/>
      <c r="AM43" s="958"/>
      <c r="AN43" s="958"/>
      <c r="AO43" s="958"/>
      <c r="AP43" s="958"/>
      <c r="AQ43" s="958"/>
      <c r="AR43" s="958"/>
      <c r="AS43" s="958"/>
      <c r="AT43" s="958"/>
      <c r="AU43" s="958"/>
      <c r="AV43" s="958"/>
      <c r="AW43" s="958"/>
      <c r="AX43" s="958"/>
      <c r="AY43" s="958"/>
      <c r="AZ43" s="990"/>
      <c r="BA43" s="990"/>
      <c r="BB43" s="990"/>
      <c r="BC43" s="990"/>
      <c r="BD43" s="990"/>
      <c r="BE43" s="959"/>
      <c r="BF43" s="959"/>
      <c r="BG43" s="959"/>
      <c r="BH43" s="959"/>
      <c r="BI43" s="960"/>
      <c r="BJ43" s="56"/>
      <c r="BK43" s="56"/>
      <c r="BL43" s="56"/>
      <c r="BM43" s="56"/>
      <c r="BN43" s="56"/>
      <c r="BO43" s="55"/>
      <c r="BP43" s="55"/>
      <c r="BQ43" s="52">
        <v>37</v>
      </c>
      <c r="BR43" s="72"/>
      <c r="BS43" s="713"/>
      <c r="BT43" s="714"/>
      <c r="BU43" s="714"/>
      <c r="BV43" s="714"/>
      <c r="BW43" s="714"/>
      <c r="BX43" s="714"/>
      <c r="BY43" s="714"/>
      <c r="BZ43" s="714"/>
      <c r="CA43" s="714"/>
      <c r="CB43" s="714"/>
      <c r="CC43" s="714"/>
      <c r="CD43" s="714"/>
      <c r="CE43" s="714"/>
      <c r="CF43" s="714"/>
      <c r="CG43" s="715"/>
      <c r="CH43" s="716"/>
      <c r="CI43" s="717"/>
      <c r="CJ43" s="717"/>
      <c r="CK43" s="717"/>
      <c r="CL43" s="718"/>
      <c r="CM43" s="716"/>
      <c r="CN43" s="717"/>
      <c r="CO43" s="717"/>
      <c r="CP43" s="717"/>
      <c r="CQ43" s="718"/>
      <c r="CR43" s="716"/>
      <c r="CS43" s="717"/>
      <c r="CT43" s="717"/>
      <c r="CU43" s="717"/>
      <c r="CV43" s="718"/>
      <c r="CW43" s="716"/>
      <c r="CX43" s="717"/>
      <c r="CY43" s="717"/>
      <c r="CZ43" s="717"/>
      <c r="DA43" s="718"/>
      <c r="DB43" s="716"/>
      <c r="DC43" s="717"/>
      <c r="DD43" s="717"/>
      <c r="DE43" s="717"/>
      <c r="DF43" s="718"/>
      <c r="DG43" s="716"/>
      <c r="DH43" s="717"/>
      <c r="DI43" s="717"/>
      <c r="DJ43" s="717"/>
      <c r="DK43" s="718"/>
      <c r="DL43" s="716"/>
      <c r="DM43" s="717"/>
      <c r="DN43" s="717"/>
      <c r="DO43" s="717"/>
      <c r="DP43" s="718"/>
      <c r="DQ43" s="716"/>
      <c r="DR43" s="717"/>
      <c r="DS43" s="717"/>
      <c r="DT43" s="717"/>
      <c r="DU43" s="718"/>
      <c r="DV43" s="713"/>
      <c r="DW43" s="714"/>
      <c r="DX43" s="714"/>
      <c r="DY43" s="714"/>
      <c r="DZ43" s="719"/>
      <c r="EA43" s="48"/>
    </row>
    <row r="44" spans="1:131" ht="26.25" customHeight="1" x14ac:dyDescent="0.2">
      <c r="A44" s="52">
        <v>17</v>
      </c>
      <c r="B44" s="713"/>
      <c r="C44" s="714"/>
      <c r="D44" s="714"/>
      <c r="E44" s="714"/>
      <c r="F44" s="714"/>
      <c r="G44" s="714"/>
      <c r="H44" s="714"/>
      <c r="I44" s="714"/>
      <c r="J44" s="714"/>
      <c r="K44" s="714"/>
      <c r="L44" s="714"/>
      <c r="M44" s="714"/>
      <c r="N44" s="714"/>
      <c r="O44" s="714"/>
      <c r="P44" s="715"/>
      <c r="Q44" s="957"/>
      <c r="R44" s="958"/>
      <c r="S44" s="958"/>
      <c r="T44" s="958"/>
      <c r="U44" s="958"/>
      <c r="V44" s="958"/>
      <c r="W44" s="958"/>
      <c r="X44" s="958"/>
      <c r="Y44" s="958"/>
      <c r="Z44" s="958"/>
      <c r="AA44" s="958"/>
      <c r="AB44" s="958"/>
      <c r="AC44" s="958"/>
      <c r="AD44" s="958"/>
      <c r="AE44" s="965"/>
      <c r="AF44" s="983"/>
      <c r="AG44" s="717"/>
      <c r="AH44" s="717"/>
      <c r="AI44" s="717"/>
      <c r="AJ44" s="984"/>
      <c r="AK44" s="964"/>
      <c r="AL44" s="958"/>
      <c r="AM44" s="958"/>
      <c r="AN44" s="958"/>
      <c r="AO44" s="958"/>
      <c r="AP44" s="958"/>
      <c r="AQ44" s="958"/>
      <c r="AR44" s="958"/>
      <c r="AS44" s="958"/>
      <c r="AT44" s="958"/>
      <c r="AU44" s="958"/>
      <c r="AV44" s="958"/>
      <c r="AW44" s="958"/>
      <c r="AX44" s="958"/>
      <c r="AY44" s="958"/>
      <c r="AZ44" s="990"/>
      <c r="BA44" s="990"/>
      <c r="BB44" s="990"/>
      <c r="BC44" s="990"/>
      <c r="BD44" s="990"/>
      <c r="BE44" s="959"/>
      <c r="BF44" s="959"/>
      <c r="BG44" s="959"/>
      <c r="BH44" s="959"/>
      <c r="BI44" s="960"/>
      <c r="BJ44" s="56"/>
      <c r="BK44" s="56"/>
      <c r="BL44" s="56"/>
      <c r="BM44" s="56"/>
      <c r="BN44" s="56"/>
      <c r="BO44" s="55"/>
      <c r="BP44" s="55"/>
      <c r="BQ44" s="52">
        <v>38</v>
      </c>
      <c r="BR44" s="72"/>
      <c r="BS44" s="713"/>
      <c r="BT44" s="714"/>
      <c r="BU44" s="714"/>
      <c r="BV44" s="714"/>
      <c r="BW44" s="714"/>
      <c r="BX44" s="714"/>
      <c r="BY44" s="714"/>
      <c r="BZ44" s="714"/>
      <c r="CA44" s="714"/>
      <c r="CB44" s="714"/>
      <c r="CC44" s="714"/>
      <c r="CD44" s="714"/>
      <c r="CE44" s="714"/>
      <c r="CF44" s="714"/>
      <c r="CG44" s="715"/>
      <c r="CH44" s="716"/>
      <c r="CI44" s="717"/>
      <c r="CJ44" s="717"/>
      <c r="CK44" s="717"/>
      <c r="CL44" s="718"/>
      <c r="CM44" s="716"/>
      <c r="CN44" s="717"/>
      <c r="CO44" s="717"/>
      <c r="CP44" s="717"/>
      <c r="CQ44" s="718"/>
      <c r="CR44" s="716"/>
      <c r="CS44" s="717"/>
      <c r="CT44" s="717"/>
      <c r="CU44" s="717"/>
      <c r="CV44" s="718"/>
      <c r="CW44" s="716"/>
      <c r="CX44" s="717"/>
      <c r="CY44" s="717"/>
      <c r="CZ44" s="717"/>
      <c r="DA44" s="718"/>
      <c r="DB44" s="716"/>
      <c r="DC44" s="717"/>
      <c r="DD44" s="717"/>
      <c r="DE44" s="717"/>
      <c r="DF44" s="718"/>
      <c r="DG44" s="716"/>
      <c r="DH44" s="717"/>
      <c r="DI44" s="717"/>
      <c r="DJ44" s="717"/>
      <c r="DK44" s="718"/>
      <c r="DL44" s="716"/>
      <c r="DM44" s="717"/>
      <c r="DN44" s="717"/>
      <c r="DO44" s="717"/>
      <c r="DP44" s="718"/>
      <c r="DQ44" s="716"/>
      <c r="DR44" s="717"/>
      <c r="DS44" s="717"/>
      <c r="DT44" s="717"/>
      <c r="DU44" s="718"/>
      <c r="DV44" s="713"/>
      <c r="DW44" s="714"/>
      <c r="DX44" s="714"/>
      <c r="DY44" s="714"/>
      <c r="DZ44" s="719"/>
      <c r="EA44" s="48"/>
    </row>
    <row r="45" spans="1:131" ht="26.25" customHeight="1" x14ac:dyDescent="0.2">
      <c r="A45" s="52">
        <v>18</v>
      </c>
      <c r="B45" s="713"/>
      <c r="C45" s="714"/>
      <c r="D45" s="714"/>
      <c r="E45" s="714"/>
      <c r="F45" s="714"/>
      <c r="G45" s="714"/>
      <c r="H45" s="714"/>
      <c r="I45" s="714"/>
      <c r="J45" s="714"/>
      <c r="K45" s="714"/>
      <c r="L45" s="714"/>
      <c r="M45" s="714"/>
      <c r="N45" s="714"/>
      <c r="O45" s="714"/>
      <c r="P45" s="715"/>
      <c r="Q45" s="957"/>
      <c r="R45" s="958"/>
      <c r="S45" s="958"/>
      <c r="T45" s="958"/>
      <c r="U45" s="958"/>
      <c r="V45" s="958"/>
      <c r="W45" s="958"/>
      <c r="X45" s="958"/>
      <c r="Y45" s="958"/>
      <c r="Z45" s="958"/>
      <c r="AA45" s="958"/>
      <c r="AB45" s="958"/>
      <c r="AC45" s="958"/>
      <c r="AD45" s="958"/>
      <c r="AE45" s="965"/>
      <c r="AF45" s="983"/>
      <c r="AG45" s="717"/>
      <c r="AH45" s="717"/>
      <c r="AI45" s="717"/>
      <c r="AJ45" s="984"/>
      <c r="AK45" s="964"/>
      <c r="AL45" s="958"/>
      <c r="AM45" s="958"/>
      <c r="AN45" s="958"/>
      <c r="AO45" s="958"/>
      <c r="AP45" s="958"/>
      <c r="AQ45" s="958"/>
      <c r="AR45" s="958"/>
      <c r="AS45" s="958"/>
      <c r="AT45" s="958"/>
      <c r="AU45" s="958"/>
      <c r="AV45" s="958"/>
      <c r="AW45" s="958"/>
      <c r="AX45" s="958"/>
      <c r="AY45" s="958"/>
      <c r="AZ45" s="990"/>
      <c r="BA45" s="990"/>
      <c r="BB45" s="990"/>
      <c r="BC45" s="990"/>
      <c r="BD45" s="990"/>
      <c r="BE45" s="959"/>
      <c r="BF45" s="959"/>
      <c r="BG45" s="959"/>
      <c r="BH45" s="959"/>
      <c r="BI45" s="960"/>
      <c r="BJ45" s="56"/>
      <c r="BK45" s="56"/>
      <c r="BL45" s="56"/>
      <c r="BM45" s="56"/>
      <c r="BN45" s="56"/>
      <c r="BO45" s="55"/>
      <c r="BP45" s="55"/>
      <c r="BQ45" s="52">
        <v>39</v>
      </c>
      <c r="BR45" s="72"/>
      <c r="BS45" s="713"/>
      <c r="BT45" s="714"/>
      <c r="BU45" s="714"/>
      <c r="BV45" s="714"/>
      <c r="BW45" s="714"/>
      <c r="BX45" s="714"/>
      <c r="BY45" s="714"/>
      <c r="BZ45" s="714"/>
      <c r="CA45" s="714"/>
      <c r="CB45" s="714"/>
      <c r="CC45" s="714"/>
      <c r="CD45" s="714"/>
      <c r="CE45" s="714"/>
      <c r="CF45" s="714"/>
      <c r="CG45" s="715"/>
      <c r="CH45" s="716"/>
      <c r="CI45" s="717"/>
      <c r="CJ45" s="717"/>
      <c r="CK45" s="717"/>
      <c r="CL45" s="718"/>
      <c r="CM45" s="716"/>
      <c r="CN45" s="717"/>
      <c r="CO45" s="717"/>
      <c r="CP45" s="717"/>
      <c r="CQ45" s="718"/>
      <c r="CR45" s="716"/>
      <c r="CS45" s="717"/>
      <c r="CT45" s="717"/>
      <c r="CU45" s="717"/>
      <c r="CV45" s="718"/>
      <c r="CW45" s="716"/>
      <c r="CX45" s="717"/>
      <c r="CY45" s="717"/>
      <c r="CZ45" s="717"/>
      <c r="DA45" s="718"/>
      <c r="DB45" s="716"/>
      <c r="DC45" s="717"/>
      <c r="DD45" s="717"/>
      <c r="DE45" s="717"/>
      <c r="DF45" s="718"/>
      <c r="DG45" s="716"/>
      <c r="DH45" s="717"/>
      <c r="DI45" s="717"/>
      <c r="DJ45" s="717"/>
      <c r="DK45" s="718"/>
      <c r="DL45" s="716"/>
      <c r="DM45" s="717"/>
      <c r="DN45" s="717"/>
      <c r="DO45" s="717"/>
      <c r="DP45" s="718"/>
      <c r="DQ45" s="716"/>
      <c r="DR45" s="717"/>
      <c r="DS45" s="717"/>
      <c r="DT45" s="717"/>
      <c r="DU45" s="718"/>
      <c r="DV45" s="713"/>
      <c r="DW45" s="714"/>
      <c r="DX45" s="714"/>
      <c r="DY45" s="714"/>
      <c r="DZ45" s="719"/>
      <c r="EA45" s="48"/>
    </row>
    <row r="46" spans="1:131" ht="26.25" customHeight="1" x14ac:dyDescent="0.2">
      <c r="A46" s="52">
        <v>19</v>
      </c>
      <c r="B46" s="713"/>
      <c r="C46" s="714"/>
      <c r="D46" s="714"/>
      <c r="E46" s="714"/>
      <c r="F46" s="714"/>
      <c r="G46" s="714"/>
      <c r="H46" s="714"/>
      <c r="I46" s="714"/>
      <c r="J46" s="714"/>
      <c r="K46" s="714"/>
      <c r="L46" s="714"/>
      <c r="M46" s="714"/>
      <c r="N46" s="714"/>
      <c r="O46" s="714"/>
      <c r="P46" s="715"/>
      <c r="Q46" s="957"/>
      <c r="R46" s="958"/>
      <c r="S46" s="958"/>
      <c r="T46" s="958"/>
      <c r="U46" s="958"/>
      <c r="V46" s="958"/>
      <c r="W46" s="958"/>
      <c r="X46" s="958"/>
      <c r="Y46" s="958"/>
      <c r="Z46" s="958"/>
      <c r="AA46" s="958"/>
      <c r="AB46" s="958"/>
      <c r="AC46" s="958"/>
      <c r="AD46" s="958"/>
      <c r="AE46" s="965"/>
      <c r="AF46" s="983"/>
      <c r="AG46" s="717"/>
      <c r="AH46" s="717"/>
      <c r="AI46" s="717"/>
      <c r="AJ46" s="984"/>
      <c r="AK46" s="964"/>
      <c r="AL46" s="958"/>
      <c r="AM46" s="958"/>
      <c r="AN46" s="958"/>
      <c r="AO46" s="958"/>
      <c r="AP46" s="958"/>
      <c r="AQ46" s="958"/>
      <c r="AR46" s="958"/>
      <c r="AS46" s="958"/>
      <c r="AT46" s="958"/>
      <c r="AU46" s="958"/>
      <c r="AV46" s="958"/>
      <c r="AW46" s="958"/>
      <c r="AX46" s="958"/>
      <c r="AY46" s="958"/>
      <c r="AZ46" s="990"/>
      <c r="BA46" s="990"/>
      <c r="BB46" s="990"/>
      <c r="BC46" s="990"/>
      <c r="BD46" s="990"/>
      <c r="BE46" s="959"/>
      <c r="BF46" s="959"/>
      <c r="BG46" s="959"/>
      <c r="BH46" s="959"/>
      <c r="BI46" s="960"/>
      <c r="BJ46" s="56"/>
      <c r="BK46" s="56"/>
      <c r="BL46" s="56"/>
      <c r="BM46" s="56"/>
      <c r="BN46" s="56"/>
      <c r="BO46" s="55"/>
      <c r="BP46" s="55"/>
      <c r="BQ46" s="52">
        <v>40</v>
      </c>
      <c r="BR46" s="72"/>
      <c r="BS46" s="713"/>
      <c r="BT46" s="714"/>
      <c r="BU46" s="714"/>
      <c r="BV46" s="714"/>
      <c r="BW46" s="714"/>
      <c r="BX46" s="714"/>
      <c r="BY46" s="714"/>
      <c r="BZ46" s="714"/>
      <c r="CA46" s="714"/>
      <c r="CB46" s="714"/>
      <c r="CC46" s="714"/>
      <c r="CD46" s="714"/>
      <c r="CE46" s="714"/>
      <c r="CF46" s="714"/>
      <c r="CG46" s="715"/>
      <c r="CH46" s="716"/>
      <c r="CI46" s="717"/>
      <c r="CJ46" s="717"/>
      <c r="CK46" s="717"/>
      <c r="CL46" s="718"/>
      <c r="CM46" s="716"/>
      <c r="CN46" s="717"/>
      <c r="CO46" s="717"/>
      <c r="CP46" s="717"/>
      <c r="CQ46" s="718"/>
      <c r="CR46" s="716"/>
      <c r="CS46" s="717"/>
      <c r="CT46" s="717"/>
      <c r="CU46" s="717"/>
      <c r="CV46" s="718"/>
      <c r="CW46" s="716"/>
      <c r="CX46" s="717"/>
      <c r="CY46" s="717"/>
      <c r="CZ46" s="717"/>
      <c r="DA46" s="718"/>
      <c r="DB46" s="716"/>
      <c r="DC46" s="717"/>
      <c r="DD46" s="717"/>
      <c r="DE46" s="717"/>
      <c r="DF46" s="718"/>
      <c r="DG46" s="716"/>
      <c r="DH46" s="717"/>
      <c r="DI46" s="717"/>
      <c r="DJ46" s="717"/>
      <c r="DK46" s="718"/>
      <c r="DL46" s="716"/>
      <c r="DM46" s="717"/>
      <c r="DN46" s="717"/>
      <c r="DO46" s="717"/>
      <c r="DP46" s="718"/>
      <c r="DQ46" s="716"/>
      <c r="DR46" s="717"/>
      <c r="DS46" s="717"/>
      <c r="DT46" s="717"/>
      <c r="DU46" s="718"/>
      <c r="DV46" s="713"/>
      <c r="DW46" s="714"/>
      <c r="DX46" s="714"/>
      <c r="DY46" s="714"/>
      <c r="DZ46" s="719"/>
      <c r="EA46" s="48"/>
    </row>
    <row r="47" spans="1:131" ht="26.25" customHeight="1" x14ac:dyDescent="0.2">
      <c r="A47" s="52">
        <v>20</v>
      </c>
      <c r="B47" s="713"/>
      <c r="C47" s="714"/>
      <c r="D47" s="714"/>
      <c r="E47" s="714"/>
      <c r="F47" s="714"/>
      <c r="G47" s="714"/>
      <c r="H47" s="714"/>
      <c r="I47" s="714"/>
      <c r="J47" s="714"/>
      <c r="K47" s="714"/>
      <c r="L47" s="714"/>
      <c r="M47" s="714"/>
      <c r="N47" s="714"/>
      <c r="O47" s="714"/>
      <c r="P47" s="715"/>
      <c r="Q47" s="957"/>
      <c r="R47" s="958"/>
      <c r="S47" s="958"/>
      <c r="T47" s="958"/>
      <c r="U47" s="958"/>
      <c r="V47" s="958"/>
      <c r="W47" s="958"/>
      <c r="X47" s="958"/>
      <c r="Y47" s="958"/>
      <c r="Z47" s="958"/>
      <c r="AA47" s="958"/>
      <c r="AB47" s="958"/>
      <c r="AC47" s="958"/>
      <c r="AD47" s="958"/>
      <c r="AE47" s="965"/>
      <c r="AF47" s="983"/>
      <c r="AG47" s="717"/>
      <c r="AH47" s="717"/>
      <c r="AI47" s="717"/>
      <c r="AJ47" s="984"/>
      <c r="AK47" s="964"/>
      <c r="AL47" s="958"/>
      <c r="AM47" s="958"/>
      <c r="AN47" s="958"/>
      <c r="AO47" s="958"/>
      <c r="AP47" s="958"/>
      <c r="AQ47" s="958"/>
      <c r="AR47" s="958"/>
      <c r="AS47" s="958"/>
      <c r="AT47" s="958"/>
      <c r="AU47" s="958"/>
      <c r="AV47" s="958"/>
      <c r="AW47" s="958"/>
      <c r="AX47" s="958"/>
      <c r="AY47" s="958"/>
      <c r="AZ47" s="990"/>
      <c r="BA47" s="990"/>
      <c r="BB47" s="990"/>
      <c r="BC47" s="990"/>
      <c r="BD47" s="990"/>
      <c r="BE47" s="959"/>
      <c r="BF47" s="959"/>
      <c r="BG47" s="959"/>
      <c r="BH47" s="959"/>
      <c r="BI47" s="960"/>
      <c r="BJ47" s="56"/>
      <c r="BK47" s="56"/>
      <c r="BL47" s="56"/>
      <c r="BM47" s="56"/>
      <c r="BN47" s="56"/>
      <c r="BO47" s="55"/>
      <c r="BP47" s="55"/>
      <c r="BQ47" s="52">
        <v>41</v>
      </c>
      <c r="BR47" s="72"/>
      <c r="BS47" s="713"/>
      <c r="BT47" s="714"/>
      <c r="BU47" s="714"/>
      <c r="BV47" s="714"/>
      <c r="BW47" s="714"/>
      <c r="BX47" s="714"/>
      <c r="BY47" s="714"/>
      <c r="BZ47" s="714"/>
      <c r="CA47" s="714"/>
      <c r="CB47" s="714"/>
      <c r="CC47" s="714"/>
      <c r="CD47" s="714"/>
      <c r="CE47" s="714"/>
      <c r="CF47" s="714"/>
      <c r="CG47" s="715"/>
      <c r="CH47" s="716"/>
      <c r="CI47" s="717"/>
      <c r="CJ47" s="717"/>
      <c r="CK47" s="717"/>
      <c r="CL47" s="718"/>
      <c r="CM47" s="716"/>
      <c r="CN47" s="717"/>
      <c r="CO47" s="717"/>
      <c r="CP47" s="717"/>
      <c r="CQ47" s="718"/>
      <c r="CR47" s="716"/>
      <c r="CS47" s="717"/>
      <c r="CT47" s="717"/>
      <c r="CU47" s="717"/>
      <c r="CV47" s="718"/>
      <c r="CW47" s="716"/>
      <c r="CX47" s="717"/>
      <c r="CY47" s="717"/>
      <c r="CZ47" s="717"/>
      <c r="DA47" s="718"/>
      <c r="DB47" s="716"/>
      <c r="DC47" s="717"/>
      <c r="DD47" s="717"/>
      <c r="DE47" s="717"/>
      <c r="DF47" s="718"/>
      <c r="DG47" s="716"/>
      <c r="DH47" s="717"/>
      <c r="DI47" s="717"/>
      <c r="DJ47" s="717"/>
      <c r="DK47" s="718"/>
      <c r="DL47" s="716"/>
      <c r="DM47" s="717"/>
      <c r="DN47" s="717"/>
      <c r="DO47" s="717"/>
      <c r="DP47" s="718"/>
      <c r="DQ47" s="716"/>
      <c r="DR47" s="717"/>
      <c r="DS47" s="717"/>
      <c r="DT47" s="717"/>
      <c r="DU47" s="718"/>
      <c r="DV47" s="713"/>
      <c r="DW47" s="714"/>
      <c r="DX47" s="714"/>
      <c r="DY47" s="714"/>
      <c r="DZ47" s="719"/>
      <c r="EA47" s="48"/>
    </row>
    <row r="48" spans="1:131" ht="26.25" customHeight="1" x14ac:dyDescent="0.2">
      <c r="A48" s="52">
        <v>21</v>
      </c>
      <c r="B48" s="713"/>
      <c r="C48" s="714"/>
      <c r="D48" s="714"/>
      <c r="E48" s="714"/>
      <c r="F48" s="714"/>
      <c r="G48" s="714"/>
      <c r="H48" s="714"/>
      <c r="I48" s="714"/>
      <c r="J48" s="714"/>
      <c r="K48" s="714"/>
      <c r="L48" s="714"/>
      <c r="M48" s="714"/>
      <c r="N48" s="714"/>
      <c r="O48" s="714"/>
      <c r="P48" s="715"/>
      <c r="Q48" s="957"/>
      <c r="R48" s="958"/>
      <c r="S48" s="958"/>
      <c r="T48" s="958"/>
      <c r="U48" s="958"/>
      <c r="V48" s="958"/>
      <c r="W48" s="958"/>
      <c r="X48" s="958"/>
      <c r="Y48" s="958"/>
      <c r="Z48" s="958"/>
      <c r="AA48" s="958"/>
      <c r="AB48" s="958"/>
      <c r="AC48" s="958"/>
      <c r="AD48" s="958"/>
      <c r="AE48" s="965"/>
      <c r="AF48" s="983"/>
      <c r="AG48" s="717"/>
      <c r="AH48" s="717"/>
      <c r="AI48" s="717"/>
      <c r="AJ48" s="984"/>
      <c r="AK48" s="964"/>
      <c r="AL48" s="958"/>
      <c r="AM48" s="958"/>
      <c r="AN48" s="958"/>
      <c r="AO48" s="958"/>
      <c r="AP48" s="958"/>
      <c r="AQ48" s="958"/>
      <c r="AR48" s="958"/>
      <c r="AS48" s="958"/>
      <c r="AT48" s="958"/>
      <c r="AU48" s="958"/>
      <c r="AV48" s="958"/>
      <c r="AW48" s="958"/>
      <c r="AX48" s="958"/>
      <c r="AY48" s="958"/>
      <c r="AZ48" s="990"/>
      <c r="BA48" s="990"/>
      <c r="BB48" s="990"/>
      <c r="BC48" s="990"/>
      <c r="BD48" s="990"/>
      <c r="BE48" s="959"/>
      <c r="BF48" s="959"/>
      <c r="BG48" s="959"/>
      <c r="BH48" s="959"/>
      <c r="BI48" s="960"/>
      <c r="BJ48" s="56"/>
      <c r="BK48" s="56"/>
      <c r="BL48" s="56"/>
      <c r="BM48" s="56"/>
      <c r="BN48" s="56"/>
      <c r="BO48" s="55"/>
      <c r="BP48" s="55"/>
      <c r="BQ48" s="52">
        <v>42</v>
      </c>
      <c r="BR48" s="72"/>
      <c r="BS48" s="713"/>
      <c r="BT48" s="714"/>
      <c r="BU48" s="714"/>
      <c r="BV48" s="714"/>
      <c r="BW48" s="714"/>
      <c r="BX48" s="714"/>
      <c r="BY48" s="714"/>
      <c r="BZ48" s="714"/>
      <c r="CA48" s="714"/>
      <c r="CB48" s="714"/>
      <c r="CC48" s="714"/>
      <c r="CD48" s="714"/>
      <c r="CE48" s="714"/>
      <c r="CF48" s="714"/>
      <c r="CG48" s="715"/>
      <c r="CH48" s="716"/>
      <c r="CI48" s="717"/>
      <c r="CJ48" s="717"/>
      <c r="CK48" s="717"/>
      <c r="CL48" s="718"/>
      <c r="CM48" s="716"/>
      <c r="CN48" s="717"/>
      <c r="CO48" s="717"/>
      <c r="CP48" s="717"/>
      <c r="CQ48" s="718"/>
      <c r="CR48" s="716"/>
      <c r="CS48" s="717"/>
      <c r="CT48" s="717"/>
      <c r="CU48" s="717"/>
      <c r="CV48" s="718"/>
      <c r="CW48" s="716"/>
      <c r="CX48" s="717"/>
      <c r="CY48" s="717"/>
      <c r="CZ48" s="717"/>
      <c r="DA48" s="718"/>
      <c r="DB48" s="716"/>
      <c r="DC48" s="717"/>
      <c r="DD48" s="717"/>
      <c r="DE48" s="717"/>
      <c r="DF48" s="718"/>
      <c r="DG48" s="716"/>
      <c r="DH48" s="717"/>
      <c r="DI48" s="717"/>
      <c r="DJ48" s="717"/>
      <c r="DK48" s="718"/>
      <c r="DL48" s="716"/>
      <c r="DM48" s="717"/>
      <c r="DN48" s="717"/>
      <c r="DO48" s="717"/>
      <c r="DP48" s="718"/>
      <c r="DQ48" s="716"/>
      <c r="DR48" s="717"/>
      <c r="DS48" s="717"/>
      <c r="DT48" s="717"/>
      <c r="DU48" s="718"/>
      <c r="DV48" s="713"/>
      <c r="DW48" s="714"/>
      <c r="DX48" s="714"/>
      <c r="DY48" s="714"/>
      <c r="DZ48" s="719"/>
      <c r="EA48" s="48"/>
    </row>
    <row r="49" spans="1:131" ht="26.25" customHeight="1" x14ac:dyDescent="0.2">
      <c r="A49" s="52">
        <v>22</v>
      </c>
      <c r="B49" s="713"/>
      <c r="C49" s="714"/>
      <c r="D49" s="714"/>
      <c r="E49" s="714"/>
      <c r="F49" s="714"/>
      <c r="G49" s="714"/>
      <c r="H49" s="714"/>
      <c r="I49" s="714"/>
      <c r="J49" s="714"/>
      <c r="K49" s="714"/>
      <c r="L49" s="714"/>
      <c r="M49" s="714"/>
      <c r="N49" s="714"/>
      <c r="O49" s="714"/>
      <c r="P49" s="715"/>
      <c r="Q49" s="957"/>
      <c r="R49" s="958"/>
      <c r="S49" s="958"/>
      <c r="T49" s="958"/>
      <c r="U49" s="958"/>
      <c r="V49" s="958"/>
      <c r="W49" s="958"/>
      <c r="X49" s="958"/>
      <c r="Y49" s="958"/>
      <c r="Z49" s="958"/>
      <c r="AA49" s="958"/>
      <c r="AB49" s="958"/>
      <c r="AC49" s="958"/>
      <c r="AD49" s="958"/>
      <c r="AE49" s="965"/>
      <c r="AF49" s="983"/>
      <c r="AG49" s="717"/>
      <c r="AH49" s="717"/>
      <c r="AI49" s="717"/>
      <c r="AJ49" s="984"/>
      <c r="AK49" s="964"/>
      <c r="AL49" s="958"/>
      <c r="AM49" s="958"/>
      <c r="AN49" s="958"/>
      <c r="AO49" s="958"/>
      <c r="AP49" s="958"/>
      <c r="AQ49" s="958"/>
      <c r="AR49" s="958"/>
      <c r="AS49" s="958"/>
      <c r="AT49" s="958"/>
      <c r="AU49" s="958"/>
      <c r="AV49" s="958"/>
      <c r="AW49" s="958"/>
      <c r="AX49" s="958"/>
      <c r="AY49" s="958"/>
      <c r="AZ49" s="990"/>
      <c r="BA49" s="990"/>
      <c r="BB49" s="990"/>
      <c r="BC49" s="990"/>
      <c r="BD49" s="990"/>
      <c r="BE49" s="959"/>
      <c r="BF49" s="959"/>
      <c r="BG49" s="959"/>
      <c r="BH49" s="959"/>
      <c r="BI49" s="960"/>
      <c r="BJ49" s="56"/>
      <c r="BK49" s="56"/>
      <c r="BL49" s="56"/>
      <c r="BM49" s="56"/>
      <c r="BN49" s="56"/>
      <c r="BO49" s="55"/>
      <c r="BP49" s="55"/>
      <c r="BQ49" s="52">
        <v>43</v>
      </c>
      <c r="BR49" s="72"/>
      <c r="BS49" s="713"/>
      <c r="BT49" s="714"/>
      <c r="BU49" s="714"/>
      <c r="BV49" s="714"/>
      <c r="BW49" s="714"/>
      <c r="BX49" s="714"/>
      <c r="BY49" s="714"/>
      <c r="BZ49" s="714"/>
      <c r="CA49" s="714"/>
      <c r="CB49" s="714"/>
      <c r="CC49" s="714"/>
      <c r="CD49" s="714"/>
      <c r="CE49" s="714"/>
      <c r="CF49" s="714"/>
      <c r="CG49" s="715"/>
      <c r="CH49" s="716"/>
      <c r="CI49" s="717"/>
      <c r="CJ49" s="717"/>
      <c r="CK49" s="717"/>
      <c r="CL49" s="718"/>
      <c r="CM49" s="716"/>
      <c r="CN49" s="717"/>
      <c r="CO49" s="717"/>
      <c r="CP49" s="717"/>
      <c r="CQ49" s="718"/>
      <c r="CR49" s="716"/>
      <c r="CS49" s="717"/>
      <c r="CT49" s="717"/>
      <c r="CU49" s="717"/>
      <c r="CV49" s="718"/>
      <c r="CW49" s="716"/>
      <c r="CX49" s="717"/>
      <c r="CY49" s="717"/>
      <c r="CZ49" s="717"/>
      <c r="DA49" s="718"/>
      <c r="DB49" s="716"/>
      <c r="DC49" s="717"/>
      <c r="DD49" s="717"/>
      <c r="DE49" s="717"/>
      <c r="DF49" s="718"/>
      <c r="DG49" s="716"/>
      <c r="DH49" s="717"/>
      <c r="DI49" s="717"/>
      <c r="DJ49" s="717"/>
      <c r="DK49" s="718"/>
      <c r="DL49" s="716"/>
      <c r="DM49" s="717"/>
      <c r="DN49" s="717"/>
      <c r="DO49" s="717"/>
      <c r="DP49" s="718"/>
      <c r="DQ49" s="716"/>
      <c r="DR49" s="717"/>
      <c r="DS49" s="717"/>
      <c r="DT49" s="717"/>
      <c r="DU49" s="718"/>
      <c r="DV49" s="713"/>
      <c r="DW49" s="714"/>
      <c r="DX49" s="714"/>
      <c r="DY49" s="714"/>
      <c r="DZ49" s="719"/>
      <c r="EA49" s="48"/>
    </row>
    <row r="50" spans="1:131" ht="26.25" customHeight="1" x14ac:dyDescent="0.2">
      <c r="A50" s="52">
        <v>23</v>
      </c>
      <c r="B50" s="713"/>
      <c r="C50" s="714"/>
      <c r="D50" s="714"/>
      <c r="E50" s="714"/>
      <c r="F50" s="714"/>
      <c r="G50" s="714"/>
      <c r="H50" s="714"/>
      <c r="I50" s="714"/>
      <c r="J50" s="714"/>
      <c r="K50" s="714"/>
      <c r="L50" s="714"/>
      <c r="M50" s="714"/>
      <c r="N50" s="714"/>
      <c r="O50" s="714"/>
      <c r="P50" s="715"/>
      <c r="Q50" s="980"/>
      <c r="R50" s="981"/>
      <c r="S50" s="981"/>
      <c r="T50" s="981"/>
      <c r="U50" s="981"/>
      <c r="V50" s="981"/>
      <c r="W50" s="981"/>
      <c r="X50" s="981"/>
      <c r="Y50" s="981"/>
      <c r="Z50" s="981"/>
      <c r="AA50" s="981"/>
      <c r="AB50" s="981"/>
      <c r="AC50" s="981"/>
      <c r="AD50" s="981"/>
      <c r="AE50" s="982"/>
      <c r="AF50" s="983"/>
      <c r="AG50" s="717"/>
      <c r="AH50" s="717"/>
      <c r="AI50" s="717"/>
      <c r="AJ50" s="984"/>
      <c r="AK50" s="985"/>
      <c r="AL50" s="981"/>
      <c r="AM50" s="981"/>
      <c r="AN50" s="981"/>
      <c r="AO50" s="981"/>
      <c r="AP50" s="981"/>
      <c r="AQ50" s="981"/>
      <c r="AR50" s="981"/>
      <c r="AS50" s="981"/>
      <c r="AT50" s="981"/>
      <c r="AU50" s="981"/>
      <c r="AV50" s="981"/>
      <c r="AW50" s="981"/>
      <c r="AX50" s="981"/>
      <c r="AY50" s="981"/>
      <c r="AZ50" s="986"/>
      <c r="BA50" s="986"/>
      <c r="BB50" s="986"/>
      <c r="BC50" s="986"/>
      <c r="BD50" s="986"/>
      <c r="BE50" s="959"/>
      <c r="BF50" s="959"/>
      <c r="BG50" s="959"/>
      <c r="BH50" s="959"/>
      <c r="BI50" s="960"/>
      <c r="BJ50" s="56"/>
      <c r="BK50" s="56"/>
      <c r="BL50" s="56"/>
      <c r="BM50" s="56"/>
      <c r="BN50" s="56"/>
      <c r="BO50" s="55"/>
      <c r="BP50" s="55"/>
      <c r="BQ50" s="52">
        <v>44</v>
      </c>
      <c r="BR50" s="72"/>
      <c r="BS50" s="713"/>
      <c r="BT50" s="714"/>
      <c r="BU50" s="714"/>
      <c r="BV50" s="714"/>
      <c r="BW50" s="714"/>
      <c r="BX50" s="714"/>
      <c r="BY50" s="714"/>
      <c r="BZ50" s="714"/>
      <c r="CA50" s="714"/>
      <c r="CB50" s="714"/>
      <c r="CC50" s="714"/>
      <c r="CD50" s="714"/>
      <c r="CE50" s="714"/>
      <c r="CF50" s="714"/>
      <c r="CG50" s="715"/>
      <c r="CH50" s="716"/>
      <c r="CI50" s="717"/>
      <c r="CJ50" s="717"/>
      <c r="CK50" s="717"/>
      <c r="CL50" s="718"/>
      <c r="CM50" s="716"/>
      <c r="CN50" s="717"/>
      <c r="CO50" s="717"/>
      <c r="CP50" s="717"/>
      <c r="CQ50" s="718"/>
      <c r="CR50" s="716"/>
      <c r="CS50" s="717"/>
      <c r="CT50" s="717"/>
      <c r="CU50" s="717"/>
      <c r="CV50" s="718"/>
      <c r="CW50" s="716"/>
      <c r="CX50" s="717"/>
      <c r="CY50" s="717"/>
      <c r="CZ50" s="717"/>
      <c r="DA50" s="718"/>
      <c r="DB50" s="716"/>
      <c r="DC50" s="717"/>
      <c r="DD50" s="717"/>
      <c r="DE50" s="717"/>
      <c r="DF50" s="718"/>
      <c r="DG50" s="716"/>
      <c r="DH50" s="717"/>
      <c r="DI50" s="717"/>
      <c r="DJ50" s="717"/>
      <c r="DK50" s="718"/>
      <c r="DL50" s="716"/>
      <c r="DM50" s="717"/>
      <c r="DN50" s="717"/>
      <c r="DO50" s="717"/>
      <c r="DP50" s="718"/>
      <c r="DQ50" s="716"/>
      <c r="DR50" s="717"/>
      <c r="DS50" s="717"/>
      <c r="DT50" s="717"/>
      <c r="DU50" s="718"/>
      <c r="DV50" s="713"/>
      <c r="DW50" s="714"/>
      <c r="DX50" s="714"/>
      <c r="DY50" s="714"/>
      <c r="DZ50" s="719"/>
      <c r="EA50" s="48"/>
    </row>
    <row r="51" spans="1:131" ht="26.25" customHeight="1" x14ac:dyDescent="0.2">
      <c r="A51" s="52">
        <v>24</v>
      </c>
      <c r="B51" s="713"/>
      <c r="C51" s="714"/>
      <c r="D51" s="714"/>
      <c r="E51" s="714"/>
      <c r="F51" s="714"/>
      <c r="G51" s="714"/>
      <c r="H51" s="714"/>
      <c r="I51" s="714"/>
      <c r="J51" s="714"/>
      <c r="K51" s="714"/>
      <c r="L51" s="714"/>
      <c r="M51" s="714"/>
      <c r="N51" s="714"/>
      <c r="O51" s="714"/>
      <c r="P51" s="715"/>
      <c r="Q51" s="980"/>
      <c r="R51" s="981"/>
      <c r="S51" s="981"/>
      <c r="T51" s="981"/>
      <c r="U51" s="981"/>
      <c r="V51" s="981"/>
      <c r="W51" s="981"/>
      <c r="X51" s="981"/>
      <c r="Y51" s="981"/>
      <c r="Z51" s="981"/>
      <c r="AA51" s="981"/>
      <c r="AB51" s="981"/>
      <c r="AC51" s="981"/>
      <c r="AD51" s="981"/>
      <c r="AE51" s="982"/>
      <c r="AF51" s="983"/>
      <c r="AG51" s="717"/>
      <c r="AH51" s="717"/>
      <c r="AI51" s="717"/>
      <c r="AJ51" s="984"/>
      <c r="AK51" s="985"/>
      <c r="AL51" s="981"/>
      <c r="AM51" s="981"/>
      <c r="AN51" s="981"/>
      <c r="AO51" s="981"/>
      <c r="AP51" s="981"/>
      <c r="AQ51" s="981"/>
      <c r="AR51" s="981"/>
      <c r="AS51" s="981"/>
      <c r="AT51" s="981"/>
      <c r="AU51" s="981"/>
      <c r="AV51" s="981"/>
      <c r="AW51" s="981"/>
      <c r="AX51" s="981"/>
      <c r="AY51" s="981"/>
      <c r="AZ51" s="986"/>
      <c r="BA51" s="986"/>
      <c r="BB51" s="986"/>
      <c r="BC51" s="986"/>
      <c r="BD51" s="986"/>
      <c r="BE51" s="959"/>
      <c r="BF51" s="959"/>
      <c r="BG51" s="959"/>
      <c r="BH51" s="959"/>
      <c r="BI51" s="960"/>
      <c r="BJ51" s="56"/>
      <c r="BK51" s="56"/>
      <c r="BL51" s="56"/>
      <c r="BM51" s="56"/>
      <c r="BN51" s="56"/>
      <c r="BO51" s="55"/>
      <c r="BP51" s="55"/>
      <c r="BQ51" s="52">
        <v>45</v>
      </c>
      <c r="BR51" s="72"/>
      <c r="BS51" s="713"/>
      <c r="BT51" s="714"/>
      <c r="BU51" s="714"/>
      <c r="BV51" s="714"/>
      <c r="BW51" s="714"/>
      <c r="BX51" s="714"/>
      <c r="BY51" s="714"/>
      <c r="BZ51" s="714"/>
      <c r="CA51" s="714"/>
      <c r="CB51" s="714"/>
      <c r="CC51" s="714"/>
      <c r="CD51" s="714"/>
      <c r="CE51" s="714"/>
      <c r="CF51" s="714"/>
      <c r="CG51" s="715"/>
      <c r="CH51" s="716"/>
      <c r="CI51" s="717"/>
      <c r="CJ51" s="717"/>
      <c r="CK51" s="717"/>
      <c r="CL51" s="718"/>
      <c r="CM51" s="716"/>
      <c r="CN51" s="717"/>
      <c r="CO51" s="717"/>
      <c r="CP51" s="717"/>
      <c r="CQ51" s="718"/>
      <c r="CR51" s="716"/>
      <c r="CS51" s="717"/>
      <c r="CT51" s="717"/>
      <c r="CU51" s="717"/>
      <c r="CV51" s="718"/>
      <c r="CW51" s="716"/>
      <c r="CX51" s="717"/>
      <c r="CY51" s="717"/>
      <c r="CZ51" s="717"/>
      <c r="DA51" s="718"/>
      <c r="DB51" s="716"/>
      <c r="DC51" s="717"/>
      <c r="DD51" s="717"/>
      <c r="DE51" s="717"/>
      <c r="DF51" s="718"/>
      <c r="DG51" s="716"/>
      <c r="DH51" s="717"/>
      <c r="DI51" s="717"/>
      <c r="DJ51" s="717"/>
      <c r="DK51" s="718"/>
      <c r="DL51" s="716"/>
      <c r="DM51" s="717"/>
      <c r="DN51" s="717"/>
      <c r="DO51" s="717"/>
      <c r="DP51" s="718"/>
      <c r="DQ51" s="716"/>
      <c r="DR51" s="717"/>
      <c r="DS51" s="717"/>
      <c r="DT51" s="717"/>
      <c r="DU51" s="718"/>
      <c r="DV51" s="713"/>
      <c r="DW51" s="714"/>
      <c r="DX51" s="714"/>
      <c r="DY51" s="714"/>
      <c r="DZ51" s="719"/>
      <c r="EA51" s="48"/>
    </row>
    <row r="52" spans="1:131" ht="26.25" customHeight="1" x14ac:dyDescent="0.2">
      <c r="A52" s="52">
        <v>25</v>
      </c>
      <c r="B52" s="713"/>
      <c r="C52" s="714"/>
      <c r="D52" s="714"/>
      <c r="E52" s="714"/>
      <c r="F52" s="714"/>
      <c r="G52" s="714"/>
      <c r="H52" s="714"/>
      <c r="I52" s="714"/>
      <c r="J52" s="714"/>
      <c r="K52" s="714"/>
      <c r="L52" s="714"/>
      <c r="M52" s="714"/>
      <c r="N52" s="714"/>
      <c r="O52" s="714"/>
      <c r="P52" s="715"/>
      <c r="Q52" s="980"/>
      <c r="R52" s="981"/>
      <c r="S52" s="981"/>
      <c r="T52" s="981"/>
      <c r="U52" s="981"/>
      <c r="V52" s="981"/>
      <c r="W52" s="981"/>
      <c r="X52" s="981"/>
      <c r="Y52" s="981"/>
      <c r="Z52" s="981"/>
      <c r="AA52" s="981"/>
      <c r="AB52" s="981"/>
      <c r="AC52" s="981"/>
      <c r="AD52" s="981"/>
      <c r="AE52" s="982"/>
      <c r="AF52" s="983"/>
      <c r="AG52" s="717"/>
      <c r="AH52" s="717"/>
      <c r="AI52" s="717"/>
      <c r="AJ52" s="984"/>
      <c r="AK52" s="985"/>
      <c r="AL52" s="981"/>
      <c r="AM52" s="981"/>
      <c r="AN52" s="981"/>
      <c r="AO52" s="981"/>
      <c r="AP52" s="981"/>
      <c r="AQ52" s="981"/>
      <c r="AR52" s="981"/>
      <c r="AS52" s="981"/>
      <c r="AT52" s="981"/>
      <c r="AU52" s="981"/>
      <c r="AV52" s="981"/>
      <c r="AW52" s="981"/>
      <c r="AX52" s="981"/>
      <c r="AY52" s="981"/>
      <c r="AZ52" s="986"/>
      <c r="BA52" s="986"/>
      <c r="BB52" s="986"/>
      <c r="BC52" s="986"/>
      <c r="BD52" s="986"/>
      <c r="BE52" s="959"/>
      <c r="BF52" s="959"/>
      <c r="BG52" s="959"/>
      <c r="BH52" s="959"/>
      <c r="BI52" s="960"/>
      <c r="BJ52" s="56"/>
      <c r="BK52" s="56"/>
      <c r="BL52" s="56"/>
      <c r="BM52" s="56"/>
      <c r="BN52" s="56"/>
      <c r="BO52" s="55"/>
      <c r="BP52" s="55"/>
      <c r="BQ52" s="52">
        <v>46</v>
      </c>
      <c r="BR52" s="72"/>
      <c r="BS52" s="713"/>
      <c r="BT52" s="714"/>
      <c r="BU52" s="714"/>
      <c r="BV52" s="714"/>
      <c r="BW52" s="714"/>
      <c r="BX52" s="714"/>
      <c r="BY52" s="714"/>
      <c r="BZ52" s="714"/>
      <c r="CA52" s="714"/>
      <c r="CB52" s="714"/>
      <c r="CC52" s="714"/>
      <c r="CD52" s="714"/>
      <c r="CE52" s="714"/>
      <c r="CF52" s="714"/>
      <c r="CG52" s="715"/>
      <c r="CH52" s="716"/>
      <c r="CI52" s="717"/>
      <c r="CJ52" s="717"/>
      <c r="CK52" s="717"/>
      <c r="CL52" s="718"/>
      <c r="CM52" s="716"/>
      <c r="CN52" s="717"/>
      <c r="CO52" s="717"/>
      <c r="CP52" s="717"/>
      <c r="CQ52" s="718"/>
      <c r="CR52" s="716"/>
      <c r="CS52" s="717"/>
      <c r="CT52" s="717"/>
      <c r="CU52" s="717"/>
      <c r="CV52" s="718"/>
      <c r="CW52" s="716"/>
      <c r="CX52" s="717"/>
      <c r="CY52" s="717"/>
      <c r="CZ52" s="717"/>
      <c r="DA52" s="718"/>
      <c r="DB52" s="716"/>
      <c r="DC52" s="717"/>
      <c r="DD52" s="717"/>
      <c r="DE52" s="717"/>
      <c r="DF52" s="718"/>
      <c r="DG52" s="716"/>
      <c r="DH52" s="717"/>
      <c r="DI52" s="717"/>
      <c r="DJ52" s="717"/>
      <c r="DK52" s="718"/>
      <c r="DL52" s="716"/>
      <c r="DM52" s="717"/>
      <c r="DN52" s="717"/>
      <c r="DO52" s="717"/>
      <c r="DP52" s="718"/>
      <c r="DQ52" s="716"/>
      <c r="DR52" s="717"/>
      <c r="DS52" s="717"/>
      <c r="DT52" s="717"/>
      <c r="DU52" s="718"/>
      <c r="DV52" s="713"/>
      <c r="DW52" s="714"/>
      <c r="DX52" s="714"/>
      <c r="DY52" s="714"/>
      <c r="DZ52" s="719"/>
      <c r="EA52" s="48"/>
    </row>
    <row r="53" spans="1:131" ht="26.25" customHeight="1" x14ac:dyDescent="0.2">
      <c r="A53" s="52">
        <v>26</v>
      </c>
      <c r="B53" s="713"/>
      <c r="C53" s="714"/>
      <c r="D53" s="714"/>
      <c r="E53" s="714"/>
      <c r="F53" s="714"/>
      <c r="G53" s="714"/>
      <c r="H53" s="714"/>
      <c r="I53" s="714"/>
      <c r="J53" s="714"/>
      <c r="K53" s="714"/>
      <c r="L53" s="714"/>
      <c r="M53" s="714"/>
      <c r="N53" s="714"/>
      <c r="O53" s="714"/>
      <c r="P53" s="715"/>
      <c r="Q53" s="980"/>
      <c r="R53" s="981"/>
      <c r="S53" s="981"/>
      <c r="T53" s="981"/>
      <c r="U53" s="981"/>
      <c r="V53" s="981"/>
      <c r="W53" s="981"/>
      <c r="X53" s="981"/>
      <c r="Y53" s="981"/>
      <c r="Z53" s="981"/>
      <c r="AA53" s="981"/>
      <c r="AB53" s="981"/>
      <c r="AC53" s="981"/>
      <c r="AD53" s="981"/>
      <c r="AE53" s="982"/>
      <c r="AF53" s="983"/>
      <c r="AG53" s="717"/>
      <c r="AH53" s="717"/>
      <c r="AI53" s="717"/>
      <c r="AJ53" s="984"/>
      <c r="AK53" s="985"/>
      <c r="AL53" s="981"/>
      <c r="AM53" s="981"/>
      <c r="AN53" s="981"/>
      <c r="AO53" s="981"/>
      <c r="AP53" s="981"/>
      <c r="AQ53" s="981"/>
      <c r="AR53" s="981"/>
      <c r="AS53" s="981"/>
      <c r="AT53" s="981"/>
      <c r="AU53" s="981"/>
      <c r="AV53" s="981"/>
      <c r="AW53" s="981"/>
      <c r="AX53" s="981"/>
      <c r="AY53" s="981"/>
      <c r="AZ53" s="986"/>
      <c r="BA53" s="986"/>
      <c r="BB53" s="986"/>
      <c r="BC53" s="986"/>
      <c r="BD53" s="986"/>
      <c r="BE53" s="959"/>
      <c r="BF53" s="959"/>
      <c r="BG53" s="959"/>
      <c r="BH53" s="959"/>
      <c r="BI53" s="960"/>
      <c r="BJ53" s="56"/>
      <c r="BK53" s="56"/>
      <c r="BL53" s="56"/>
      <c r="BM53" s="56"/>
      <c r="BN53" s="56"/>
      <c r="BO53" s="55"/>
      <c r="BP53" s="55"/>
      <c r="BQ53" s="52">
        <v>47</v>
      </c>
      <c r="BR53" s="72"/>
      <c r="BS53" s="713"/>
      <c r="BT53" s="714"/>
      <c r="BU53" s="714"/>
      <c r="BV53" s="714"/>
      <c r="BW53" s="714"/>
      <c r="BX53" s="714"/>
      <c r="BY53" s="714"/>
      <c r="BZ53" s="714"/>
      <c r="CA53" s="714"/>
      <c r="CB53" s="714"/>
      <c r="CC53" s="714"/>
      <c r="CD53" s="714"/>
      <c r="CE53" s="714"/>
      <c r="CF53" s="714"/>
      <c r="CG53" s="715"/>
      <c r="CH53" s="716"/>
      <c r="CI53" s="717"/>
      <c r="CJ53" s="717"/>
      <c r="CK53" s="717"/>
      <c r="CL53" s="718"/>
      <c r="CM53" s="716"/>
      <c r="CN53" s="717"/>
      <c r="CO53" s="717"/>
      <c r="CP53" s="717"/>
      <c r="CQ53" s="718"/>
      <c r="CR53" s="716"/>
      <c r="CS53" s="717"/>
      <c r="CT53" s="717"/>
      <c r="CU53" s="717"/>
      <c r="CV53" s="718"/>
      <c r="CW53" s="716"/>
      <c r="CX53" s="717"/>
      <c r="CY53" s="717"/>
      <c r="CZ53" s="717"/>
      <c r="DA53" s="718"/>
      <c r="DB53" s="716"/>
      <c r="DC53" s="717"/>
      <c r="DD53" s="717"/>
      <c r="DE53" s="717"/>
      <c r="DF53" s="718"/>
      <c r="DG53" s="716"/>
      <c r="DH53" s="717"/>
      <c r="DI53" s="717"/>
      <c r="DJ53" s="717"/>
      <c r="DK53" s="718"/>
      <c r="DL53" s="716"/>
      <c r="DM53" s="717"/>
      <c r="DN53" s="717"/>
      <c r="DO53" s="717"/>
      <c r="DP53" s="718"/>
      <c r="DQ53" s="716"/>
      <c r="DR53" s="717"/>
      <c r="DS53" s="717"/>
      <c r="DT53" s="717"/>
      <c r="DU53" s="718"/>
      <c r="DV53" s="713"/>
      <c r="DW53" s="714"/>
      <c r="DX53" s="714"/>
      <c r="DY53" s="714"/>
      <c r="DZ53" s="719"/>
      <c r="EA53" s="48"/>
    </row>
    <row r="54" spans="1:131" ht="26.25" customHeight="1" x14ac:dyDescent="0.2">
      <c r="A54" s="52">
        <v>27</v>
      </c>
      <c r="B54" s="713"/>
      <c r="C54" s="714"/>
      <c r="D54" s="714"/>
      <c r="E54" s="714"/>
      <c r="F54" s="714"/>
      <c r="G54" s="714"/>
      <c r="H54" s="714"/>
      <c r="I54" s="714"/>
      <c r="J54" s="714"/>
      <c r="K54" s="714"/>
      <c r="L54" s="714"/>
      <c r="M54" s="714"/>
      <c r="N54" s="714"/>
      <c r="O54" s="714"/>
      <c r="P54" s="715"/>
      <c r="Q54" s="980"/>
      <c r="R54" s="981"/>
      <c r="S54" s="981"/>
      <c r="T54" s="981"/>
      <c r="U54" s="981"/>
      <c r="V54" s="981"/>
      <c r="W54" s="981"/>
      <c r="X54" s="981"/>
      <c r="Y54" s="981"/>
      <c r="Z54" s="981"/>
      <c r="AA54" s="981"/>
      <c r="AB54" s="981"/>
      <c r="AC54" s="981"/>
      <c r="AD54" s="981"/>
      <c r="AE54" s="982"/>
      <c r="AF54" s="983"/>
      <c r="AG54" s="717"/>
      <c r="AH54" s="717"/>
      <c r="AI54" s="717"/>
      <c r="AJ54" s="984"/>
      <c r="AK54" s="985"/>
      <c r="AL54" s="981"/>
      <c r="AM54" s="981"/>
      <c r="AN54" s="981"/>
      <c r="AO54" s="981"/>
      <c r="AP54" s="981"/>
      <c r="AQ54" s="981"/>
      <c r="AR54" s="981"/>
      <c r="AS54" s="981"/>
      <c r="AT54" s="981"/>
      <c r="AU54" s="981"/>
      <c r="AV54" s="981"/>
      <c r="AW54" s="981"/>
      <c r="AX54" s="981"/>
      <c r="AY54" s="981"/>
      <c r="AZ54" s="986"/>
      <c r="BA54" s="986"/>
      <c r="BB54" s="986"/>
      <c r="BC54" s="986"/>
      <c r="BD54" s="986"/>
      <c r="BE54" s="959"/>
      <c r="BF54" s="959"/>
      <c r="BG54" s="959"/>
      <c r="BH54" s="959"/>
      <c r="BI54" s="960"/>
      <c r="BJ54" s="56"/>
      <c r="BK54" s="56"/>
      <c r="BL54" s="56"/>
      <c r="BM54" s="56"/>
      <c r="BN54" s="56"/>
      <c r="BO54" s="55"/>
      <c r="BP54" s="55"/>
      <c r="BQ54" s="52">
        <v>48</v>
      </c>
      <c r="BR54" s="72"/>
      <c r="BS54" s="713"/>
      <c r="BT54" s="714"/>
      <c r="BU54" s="714"/>
      <c r="BV54" s="714"/>
      <c r="BW54" s="714"/>
      <c r="BX54" s="714"/>
      <c r="BY54" s="714"/>
      <c r="BZ54" s="714"/>
      <c r="CA54" s="714"/>
      <c r="CB54" s="714"/>
      <c r="CC54" s="714"/>
      <c r="CD54" s="714"/>
      <c r="CE54" s="714"/>
      <c r="CF54" s="714"/>
      <c r="CG54" s="715"/>
      <c r="CH54" s="716"/>
      <c r="CI54" s="717"/>
      <c r="CJ54" s="717"/>
      <c r="CK54" s="717"/>
      <c r="CL54" s="718"/>
      <c r="CM54" s="716"/>
      <c r="CN54" s="717"/>
      <c r="CO54" s="717"/>
      <c r="CP54" s="717"/>
      <c r="CQ54" s="718"/>
      <c r="CR54" s="716"/>
      <c r="CS54" s="717"/>
      <c r="CT54" s="717"/>
      <c r="CU54" s="717"/>
      <c r="CV54" s="718"/>
      <c r="CW54" s="716"/>
      <c r="CX54" s="717"/>
      <c r="CY54" s="717"/>
      <c r="CZ54" s="717"/>
      <c r="DA54" s="718"/>
      <c r="DB54" s="716"/>
      <c r="DC54" s="717"/>
      <c r="DD54" s="717"/>
      <c r="DE54" s="717"/>
      <c r="DF54" s="718"/>
      <c r="DG54" s="716"/>
      <c r="DH54" s="717"/>
      <c r="DI54" s="717"/>
      <c r="DJ54" s="717"/>
      <c r="DK54" s="718"/>
      <c r="DL54" s="716"/>
      <c r="DM54" s="717"/>
      <c r="DN54" s="717"/>
      <c r="DO54" s="717"/>
      <c r="DP54" s="718"/>
      <c r="DQ54" s="716"/>
      <c r="DR54" s="717"/>
      <c r="DS54" s="717"/>
      <c r="DT54" s="717"/>
      <c r="DU54" s="718"/>
      <c r="DV54" s="713"/>
      <c r="DW54" s="714"/>
      <c r="DX54" s="714"/>
      <c r="DY54" s="714"/>
      <c r="DZ54" s="719"/>
      <c r="EA54" s="48"/>
    </row>
    <row r="55" spans="1:131" ht="26.25" customHeight="1" x14ac:dyDescent="0.2">
      <c r="A55" s="52">
        <v>28</v>
      </c>
      <c r="B55" s="713"/>
      <c r="C55" s="714"/>
      <c r="D55" s="714"/>
      <c r="E55" s="714"/>
      <c r="F55" s="714"/>
      <c r="G55" s="714"/>
      <c r="H55" s="714"/>
      <c r="I55" s="714"/>
      <c r="J55" s="714"/>
      <c r="K55" s="714"/>
      <c r="L55" s="714"/>
      <c r="M55" s="714"/>
      <c r="N55" s="714"/>
      <c r="O55" s="714"/>
      <c r="P55" s="715"/>
      <c r="Q55" s="980"/>
      <c r="R55" s="981"/>
      <c r="S55" s="981"/>
      <c r="T55" s="981"/>
      <c r="U55" s="981"/>
      <c r="V55" s="981"/>
      <c r="W55" s="981"/>
      <c r="X55" s="981"/>
      <c r="Y55" s="981"/>
      <c r="Z55" s="981"/>
      <c r="AA55" s="981"/>
      <c r="AB55" s="981"/>
      <c r="AC55" s="981"/>
      <c r="AD55" s="981"/>
      <c r="AE55" s="982"/>
      <c r="AF55" s="983"/>
      <c r="AG55" s="717"/>
      <c r="AH55" s="717"/>
      <c r="AI55" s="717"/>
      <c r="AJ55" s="984"/>
      <c r="AK55" s="985"/>
      <c r="AL55" s="981"/>
      <c r="AM55" s="981"/>
      <c r="AN55" s="981"/>
      <c r="AO55" s="981"/>
      <c r="AP55" s="981"/>
      <c r="AQ55" s="981"/>
      <c r="AR55" s="981"/>
      <c r="AS55" s="981"/>
      <c r="AT55" s="981"/>
      <c r="AU55" s="981"/>
      <c r="AV55" s="981"/>
      <c r="AW55" s="981"/>
      <c r="AX55" s="981"/>
      <c r="AY55" s="981"/>
      <c r="AZ55" s="986"/>
      <c r="BA55" s="986"/>
      <c r="BB55" s="986"/>
      <c r="BC55" s="986"/>
      <c r="BD55" s="986"/>
      <c r="BE55" s="959"/>
      <c r="BF55" s="959"/>
      <c r="BG55" s="959"/>
      <c r="BH55" s="959"/>
      <c r="BI55" s="960"/>
      <c r="BJ55" s="56"/>
      <c r="BK55" s="56"/>
      <c r="BL55" s="56"/>
      <c r="BM55" s="56"/>
      <c r="BN55" s="56"/>
      <c r="BO55" s="55"/>
      <c r="BP55" s="55"/>
      <c r="BQ55" s="52">
        <v>49</v>
      </c>
      <c r="BR55" s="72"/>
      <c r="BS55" s="713"/>
      <c r="BT55" s="714"/>
      <c r="BU55" s="714"/>
      <c r="BV55" s="714"/>
      <c r="BW55" s="714"/>
      <c r="BX55" s="714"/>
      <c r="BY55" s="714"/>
      <c r="BZ55" s="714"/>
      <c r="CA55" s="714"/>
      <c r="CB55" s="714"/>
      <c r="CC55" s="714"/>
      <c r="CD55" s="714"/>
      <c r="CE55" s="714"/>
      <c r="CF55" s="714"/>
      <c r="CG55" s="715"/>
      <c r="CH55" s="716"/>
      <c r="CI55" s="717"/>
      <c r="CJ55" s="717"/>
      <c r="CK55" s="717"/>
      <c r="CL55" s="718"/>
      <c r="CM55" s="716"/>
      <c r="CN55" s="717"/>
      <c r="CO55" s="717"/>
      <c r="CP55" s="717"/>
      <c r="CQ55" s="718"/>
      <c r="CR55" s="716"/>
      <c r="CS55" s="717"/>
      <c r="CT55" s="717"/>
      <c r="CU55" s="717"/>
      <c r="CV55" s="718"/>
      <c r="CW55" s="716"/>
      <c r="CX55" s="717"/>
      <c r="CY55" s="717"/>
      <c r="CZ55" s="717"/>
      <c r="DA55" s="718"/>
      <c r="DB55" s="716"/>
      <c r="DC55" s="717"/>
      <c r="DD55" s="717"/>
      <c r="DE55" s="717"/>
      <c r="DF55" s="718"/>
      <c r="DG55" s="716"/>
      <c r="DH55" s="717"/>
      <c r="DI55" s="717"/>
      <c r="DJ55" s="717"/>
      <c r="DK55" s="718"/>
      <c r="DL55" s="716"/>
      <c r="DM55" s="717"/>
      <c r="DN55" s="717"/>
      <c r="DO55" s="717"/>
      <c r="DP55" s="718"/>
      <c r="DQ55" s="716"/>
      <c r="DR55" s="717"/>
      <c r="DS55" s="717"/>
      <c r="DT55" s="717"/>
      <c r="DU55" s="718"/>
      <c r="DV55" s="713"/>
      <c r="DW55" s="714"/>
      <c r="DX55" s="714"/>
      <c r="DY55" s="714"/>
      <c r="DZ55" s="719"/>
      <c r="EA55" s="48"/>
    </row>
    <row r="56" spans="1:131" ht="26.25" customHeight="1" x14ac:dyDescent="0.2">
      <c r="A56" s="52">
        <v>29</v>
      </c>
      <c r="B56" s="713"/>
      <c r="C56" s="714"/>
      <c r="D56" s="714"/>
      <c r="E56" s="714"/>
      <c r="F56" s="714"/>
      <c r="G56" s="714"/>
      <c r="H56" s="714"/>
      <c r="I56" s="714"/>
      <c r="J56" s="714"/>
      <c r="K56" s="714"/>
      <c r="L56" s="714"/>
      <c r="M56" s="714"/>
      <c r="N56" s="714"/>
      <c r="O56" s="714"/>
      <c r="P56" s="715"/>
      <c r="Q56" s="980"/>
      <c r="R56" s="981"/>
      <c r="S56" s="981"/>
      <c r="T56" s="981"/>
      <c r="U56" s="981"/>
      <c r="V56" s="981"/>
      <c r="W56" s="981"/>
      <c r="X56" s="981"/>
      <c r="Y56" s="981"/>
      <c r="Z56" s="981"/>
      <c r="AA56" s="981"/>
      <c r="AB56" s="981"/>
      <c r="AC56" s="981"/>
      <c r="AD56" s="981"/>
      <c r="AE56" s="982"/>
      <c r="AF56" s="983"/>
      <c r="AG56" s="717"/>
      <c r="AH56" s="717"/>
      <c r="AI56" s="717"/>
      <c r="AJ56" s="984"/>
      <c r="AK56" s="985"/>
      <c r="AL56" s="981"/>
      <c r="AM56" s="981"/>
      <c r="AN56" s="981"/>
      <c r="AO56" s="981"/>
      <c r="AP56" s="981"/>
      <c r="AQ56" s="981"/>
      <c r="AR56" s="981"/>
      <c r="AS56" s="981"/>
      <c r="AT56" s="981"/>
      <c r="AU56" s="981"/>
      <c r="AV56" s="981"/>
      <c r="AW56" s="981"/>
      <c r="AX56" s="981"/>
      <c r="AY56" s="981"/>
      <c r="AZ56" s="986"/>
      <c r="BA56" s="986"/>
      <c r="BB56" s="986"/>
      <c r="BC56" s="986"/>
      <c r="BD56" s="986"/>
      <c r="BE56" s="959"/>
      <c r="BF56" s="959"/>
      <c r="BG56" s="959"/>
      <c r="BH56" s="959"/>
      <c r="BI56" s="960"/>
      <c r="BJ56" s="56"/>
      <c r="BK56" s="56"/>
      <c r="BL56" s="56"/>
      <c r="BM56" s="56"/>
      <c r="BN56" s="56"/>
      <c r="BO56" s="55"/>
      <c r="BP56" s="55"/>
      <c r="BQ56" s="52">
        <v>50</v>
      </c>
      <c r="BR56" s="72"/>
      <c r="BS56" s="713"/>
      <c r="BT56" s="714"/>
      <c r="BU56" s="714"/>
      <c r="BV56" s="714"/>
      <c r="BW56" s="714"/>
      <c r="BX56" s="714"/>
      <c r="BY56" s="714"/>
      <c r="BZ56" s="714"/>
      <c r="CA56" s="714"/>
      <c r="CB56" s="714"/>
      <c r="CC56" s="714"/>
      <c r="CD56" s="714"/>
      <c r="CE56" s="714"/>
      <c r="CF56" s="714"/>
      <c r="CG56" s="715"/>
      <c r="CH56" s="716"/>
      <c r="CI56" s="717"/>
      <c r="CJ56" s="717"/>
      <c r="CK56" s="717"/>
      <c r="CL56" s="718"/>
      <c r="CM56" s="716"/>
      <c r="CN56" s="717"/>
      <c r="CO56" s="717"/>
      <c r="CP56" s="717"/>
      <c r="CQ56" s="718"/>
      <c r="CR56" s="716"/>
      <c r="CS56" s="717"/>
      <c r="CT56" s="717"/>
      <c r="CU56" s="717"/>
      <c r="CV56" s="718"/>
      <c r="CW56" s="716"/>
      <c r="CX56" s="717"/>
      <c r="CY56" s="717"/>
      <c r="CZ56" s="717"/>
      <c r="DA56" s="718"/>
      <c r="DB56" s="716"/>
      <c r="DC56" s="717"/>
      <c r="DD56" s="717"/>
      <c r="DE56" s="717"/>
      <c r="DF56" s="718"/>
      <c r="DG56" s="716"/>
      <c r="DH56" s="717"/>
      <c r="DI56" s="717"/>
      <c r="DJ56" s="717"/>
      <c r="DK56" s="718"/>
      <c r="DL56" s="716"/>
      <c r="DM56" s="717"/>
      <c r="DN56" s="717"/>
      <c r="DO56" s="717"/>
      <c r="DP56" s="718"/>
      <c r="DQ56" s="716"/>
      <c r="DR56" s="717"/>
      <c r="DS56" s="717"/>
      <c r="DT56" s="717"/>
      <c r="DU56" s="718"/>
      <c r="DV56" s="713"/>
      <c r="DW56" s="714"/>
      <c r="DX56" s="714"/>
      <c r="DY56" s="714"/>
      <c r="DZ56" s="719"/>
      <c r="EA56" s="48"/>
    </row>
    <row r="57" spans="1:131" ht="26.25" customHeight="1" x14ac:dyDescent="0.2">
      <c r="A57" s="52">
        <v>30</v>
      </c>
      <c r="B57" s="713"/>
      <c r="C57" s="714"/>
      <c r="D57" s="714"/>
      <c r="E57" s="714"/>
      <c r="F57" s="714"/>
      <c r="G57" s="714"/>
      <c r="H57" s="714"/>
      <c r="I57" s="714"/>
      <c r="J57" s="714"/>
      <c r="K57" s="714"/>
      <c r="L57" s="714"/>
      <c r="M57" s="714"/>
      <c r="N57" s="714"/>
      <c r="O57" s="714"/>
      <c r="P57" s="715"/>
      <c r="Q57" s="980"/>
      <c r="R57" s="981"/>
      <c r="S57" s="981"/>
      <c r="T57" s="981"/>
      <c r="U57" s="981"/>
      <c r="V57" s="981"/>
      <c r="W57" s="981"/>
      <c r="X57" s="981"/>
      <c r="Y57" s="981"/>
      <c r="Z57" s="981"/>
      <c r="AA57" s="981"/>
      <c r="AB57" s="981"/>
      <c r="AC57" s="981"/>
      <c r="AD57" s="981"/>
      <c r="AE57" s="982"/>
      <c r="AF57" s="983"/>
      <c r="AG57" s="717"/>
      <c r="AH57" s="717"/>
      <c r="AI57" s="717"/>
      <c r="AJ57" s="984"/>
      <c r="AK57" s="985"/>
      <c r="AL57" s="981"/>
      <c r="AM57" s="981"/>
      <c r="AN57" s="981"/>
      <c r="AO57" s="981"/>
      <c r="AP57" s="981"/>
      <c r="AQ57" s="981"/>
      <c r="AR57" s="981"/>
      <c r="AS57" s="981"/>
      <c r="AT57" s="981"/>
      <c r="AU57" s="981"/>
      <c r="AV57" s="981"/>
      <c r="AW57" s="981"/>
      <c r="AX57" s="981"/>
      <c r="AY57" s="981"/>
      <c r="AZ57" s="986"/>
      <c r="BA57" s="986"/>
      <c r="BB57" s="986"/>
      <c r="BC57" s="986"/>
      <c r="BD57" s="986"/>
      <c r="BE57" s="959"/>
      <c r="BF57" s="959"/>
      <c r="BG57" s="959"/>
      <c r="BH57" s="959"/>
      <c r="BI57" s="960"/>
      <c r="BJ57" s="56"/>
      <c r="BK57" s="56"/>
      <c r="BL57" s="56"/>
      <c r="BM57" s="56"/>
      <c r="BN57" s="56"/>
      <c r="BO57" s="55"/>
      <c r="BP57" s="55"/>
      <c r="BQ57" s="52">
        <v>51</v>
      </c>
      <c r="BR57" s="72"/>
      <c r="BS57" s="713"/>
      <c r="BT57" s="714"/>
      <c r="BU57" s="714"/>
      <c r="BV57" s="714"/>
      <c r="BW57" s="714"/>
      <c r="BX57" s="714"/>
      <c r="BY57" s="714"/>
      <c r="BZ57" s="714"/>
      <c r="CA57" s="714"/>
      <c r="CB57" s="714"/>
      <c r="CC57" s="714"/>
      <c r="CD57" s="714"/>
      <c r="CE57" s="714"/>
      <c r="CF57" s="714"/>
      <c r="CG57" s="715"/>
      <c r="CH57" s="716"/>
      <c r="CI57" s="717"/>
      <c r="CJ57" s="717"/>
      <c r="CK57" s="717"/>
      <c r="CL57" s="718"/>
      <c r="CM57" s="716"/>
      <c r="CN57" s="717"/>
      <c r="CO57" s="717"/>
      <c r="CP57" s="717"/>
      <c r="CQ57" s="718"/>
      <c r="CR57" s="716"/>
      <c r="CS57" s="717"/>
      <c r="CT57" s="717"/>
      <c r="CU57" s="717"/>
      <c r="CV57" s="718"/>
      <c r="CW57" s="716"/>
      <c r="CX57" s="717"/>
      <c r="CY57" s="717"/>
      <c r="CZ57" s="717"/>
      <c r="DA57" s="718"/>
      <c r="DB57" s="716"/>
      <c r="DC57" s="717"/>
      <c r="DD57" s="717"/>
      <c r="DE57" s="717"/>
      <c r="DF57" s="718"/>
      <c r="DG57" s="716"/>
      <c r="DH57" s="717"/>
      <c r="DI57" s="717"/>
      <c r="DJ57" s="717"/>
      <c r="DK57" s="718"/>
      <c r="DL57" s="716"/>
      <c r="DM57" s="717"/>
      <c r="DN57" s="717"/>
      <c r="DO57" s="717"/>
      <c r="DP57" s="718"/>
      <c r="DQ57" s="716"/>
      <c r="DR57" s="717"/>
      <c r="DS57" s="717"/>
      <c r="DT57" s="717"/>
      <c r="DU57" s="718"/>
      <c r="DV57" s="713"/>
      <c r="DW57" s="714"/>
      <c r="DX57" s="714"/>
      <c r="DY57" s="714"/>
      <c r="DZ57" s="719"/>
      <c r="EA57" s="48"/>
    </row>
    <row r="58" spans="1:131" ht="26.25" customHeight="1" x14ac:dyDescent="0.2">
      <c r="A58" s="52">
        <v>31</v>
      </c>
      <c r="B58" s="713"/>
      <c r="C58" s="714"/>
      <c r="D58" s="714"/>
      <c r="E58" s="714"/>
      <c r="F58" s="714"/>
      <c r="G58" s="714"/>
      <c r="H58" s="714"/>
      <c r="I58" s="714"/>
      <c r="J58" s="714"/>
      <c r="K58" s="714"/>
      <c r="L58" s="714"/>
      <c r="M58" s="714"/>
      <c r="N58" s="714"/>
      <c r="O58" s="714"/>
      <c r="P58" s="715"/>
      <c r="Q58" s="980"/>
      <c r="R58" s="981"/>
      <c r="S58" s="981"/>
      <c r="T58" s="981"/>
      <c r="U58" s="981"/>
      <c r="V58" s="981"/>
      <c r="W58" s="981"/>
      <c r="X58" s="981"/>
      <c r="Y58" s="981"/>
      <c r="Z58" s="981"/>
      <c r="AA58" s="981"/>
      <c r="AB58" s="981"/>
      <c r="AC58" s="981"/>
      <c r="AD58" s="981"/>
      <c r="AE58" s="982"/>
      <c r="AF58" s="983"/>
      <c r="AG58" s="717"/>
      <c r="AH58" s="717"/>
      <c r="AI58" s="717"/>
      <c r="AJ58" s="984"/>
      <c r="AK58" s="985"/>
      <c r="AL58" s="981"/>
      <c r="AM58" s="981"/>
      <c r="AN58" s="981"/>
      <c r="AO58" s="981"/>
      <c r="AP58" s="981"/>
      <c r="AQ58" s="981"/>
      <c r="AR58" s="981"/>
      <c r="AS58" s="981"/>
      <c r="AT58" s="981"/>
      <c r="AU58" s="981"/>
      <c r="AV58" s="981"/>
      <c r="AW58" s="981"/>
      <c r="AX58" s="981"/>
      <c r="AY58" s="981"/>
      <c r="AZ58" s="986"/>
      <c r="BA58" s="986"/>
      <c r="BB58" s="986"/>
      <c r="BC58" s="986"/>
      <c r="BD58" s="986"/>
      <c r="BE58" s="959"/>
      <c r="BF58" s="959"/>
      <c r="BG58" s="959"/>
      <c r="BH58" s="959"/>
      <c r="BI58" s="960"/>
      <c r="BJ58" s="56"/>
      <c r="BK58" s="56"/>
      <c r="BL58" s="56"/>
      <c r="BM58" s="56"/>
      <c r="BN58" s="56"/>
      <c r="BO58" s="55"/>
      <c r="BP58" s="55"/>
      <c r="BQ58" s="52">
        <v>52</v>
      </c>
      <c r="BR58" s="72"/>
      <c r="BS58" s="713"/>
      <c r="BT58" s="714"/>
      <c r="BU58" s="714"/>
      <c r="BV58" s="714"/>
      <c r="BW58" s="714"/>
      <c r="BX58" s="714"/>
      <c r="BY58" s="714"/>
      <c r="BZ58" s="714"/>
      <c r="CA58" s="714"/>
      <c r="CB58" s="714"/>
      <c r="CC58" s="714"/>
      <c r="CD58" s="714"/>
      <c r="CE58" s="714"/>
      <c r="CF58" s="714"/>
      <c r="CG58" s="715"/>
      <c r="CH58" s="716"/>
      <c r="CI58" s="717"/>
      <c r="CJ58" s="717"/>
      <c r="CK58" s="717"/>
      <c r="CL58" s="718"/>
      <c r="CM58" s="716"/>
      <c r="CN58" s="717"/>
      <c r="CO58" s="717"/>
      <c r="CP58" s="717"/>
      <c r="CQ58" s="718"/>
      <c r="CR58" s="716"/>
      <c r="CS58" s="717"/>
      <c r="CT58" s="717"/>
      <c r="CU58" s="717"/>
      <c r="CV58" s="718"/>
      <c r="CW58" s="716"/>
      <c r="CX58" s="717"/>
      <c r="CY58" s="717"/>
      <c r="CZ58" s="717"/>
      <c r="DA58" s="718"/>
      <c r="DB58" s="716"/>
      <c r="DC58" s="717"/>
      <c r="DD58" s="717"/>
      <c r="DE58" s="717"/>
      <c r="DF58" s="718"/>
      <c r="DG58" s="716"/>
      <c r="DH58" s="717"/>
      <c r="DI58" s="717"/>
      <c r="DJ58" s="717"/>
      <c r="DK58" s="718"/>
      <c r="DL58" s="716"/>
      <c r="DM58" s="717"/>
      <c r="DN58" s="717"/>
      <c r="DO58" s="717"/>
      <c r="DP58" s="718"/>
      <c r="DQ58" s="716"/>
      <c r="DR58" s="717"/>
      <c r="DS58" s="717"/>
      <c r="DT58" s="717"/>
      <c r="DU58" s="718"/>
      <c r="DV58" s="713"/>
      <c r="DW58" s="714"/>
      <c r="DX58" s="714"/>
      <c r="DY58" s="714"/>
      <c r="DZ58" s="719"/>
      <c r="EA58" s="48"/>
    </row>
    <row r="59" spans="1:131" ht="26.25" customHeight="1" x14ac:dyDescent="0.2">
      <c r="A59" s="52">
        <v>32</v>
      </c>
      <c r="B59" s="713"/>
      <c r="C59" s="714"/>
      <c r="D59" s="714"/>
      <c r="E59" s="714"/>
      <c r="F59" s="714"/>
      <c r="G59" s="714"/>
      <c r="H59" s="714"/>
      <c r="I59" s="714"/>
      <c r="J59" s="714"/>
      <c r="K59" s="714"/>
      <c r="L59" s="714"/>
      <c r="M59" s="714"/>
      <c r="N59" s="714"/>
      <c r="O59" s="714"/>
      <c r="P59" s="715"/>
      <c r="Q59" s="980"/>
      <c r="R59" s="981"/>
      <c r="S59" s="981"/>
      <c r="T59" s="981"/>
      <c r="U59" s="981"/>
      <c r="V59" s="981"/>
      <c r="W59" s="981"/>
      <c r="X59" s="981"/>
      <c r="Y59" s="981"/>
      <c r="Z59" s="981"/>
      <c r="AA59" s="981"/>
      <c r="AB59" s="981"/>
      <c r="AC59" s="981"/>
      <c r="AD59" s="981"/>
      <c r="AE59" s="982"/>
      <c r="AF59" s="983"/>
      <c r="AG59" s="717"/>
      <c r="AH59" s="717"/>
      <c r="AI59" s="717"/>
      <c r="AJ59" s="984"/>
      <c r="AK59" s="985"/>
      <c r="AL59" s="981"/>
      <c r="AM59" s="981"/>
      <c r="AN59" s="981"/>
      <c r="AO59" s="981"/>
      <c r="AP59" s="981"/>
      <c r="AQ59" s="981"/>
      <c r="AR59" s="981"/>
      <c r="AS59" s="981"/>
      <c r="AT59" s="981"/>
      <c r="AU59" s="981"/>
      <c r="AV59" s="981"/>
      <c r="AW59" s="981"/>
      <c r="AX59" s="981"/>
      <c r="AY59" s="981"/>
      <c r="AZ59" s="986"/>
      <c r="BA59" s="986"/>
      <c r="BB59" s="986"/>
      <c r="BC59" s="986"/>
      <c r="BD59" s="986"/>
      <c r="BE59" s="959"/>
      <c r="BF59" s="959"/>
      <c r="BG59" s="959"/>
      <c r="BH59" s="959"/>
      <c r="BI59" s="960"/>
      <c r="BJ59" s="56"/>
      <c r="BK59" s="56"/>
      <c r="BL59" s="56"/>
      <c r="BM59" s="56"/>
      <c r="BN59" s="56"/>
      <c r="BO59" s="55"/>
      <c r="BP59" s="55"/>
      <c r="BQ59" s="52">
        <v>53</v>
      </c>
      <c r="BR59" s="72"/>
      <c r="BS59" s="713"/>
      <c r="BT59" s="714"/>
      <c r="BU59" s="714"/>
      <c r="BV59" s="714"/>
      <c r="BW59" s="714"/>
      <c r="BX59" s="714"/>
      <c r="BY59" s="714"/>
      <c r="BZ59" s="714"/>
      <c r="CA59" s="714"/>
      <c r="CB59" s="714"/>
      <c r="CC59" s="714"/>
      <c r="CD59" s="714"/>
      <c r="CE59" s="714"/>
      <c r="CF59" s="714"/>
      <c r="CG59" s="715"/>
      <c r="CH59" s="716"/>
      <c r="CI59" s="717"/>
      <c r="CJ59" s="717"/>
      <c r="CK59" s="717"/>
      <c r="CL59" s="718"/>
      <c r="CM59" s="716"/>
      <c r="CN59" s="717"/>
      <c r="CO59" s="717"/>
      <c r="CP59" s="717"/>
      <c r="CQ59" s="718"/>
      <c r="CR59" s="716"/>
      <c r="CS59" s="717"/>
      <c r="CT59" s="717"/>
      <c r="CU59" s="717"/>
      <c r="CV59" s="718"/>
      <c r="CW59" s="716"/>
      <c r="CX59" s="717"/>
      <c r="CY59" s="717"/>
      <c r="CZ59" s="717"/>
      <c r="DA59" s="718"/>
      <c r="DB59" s="716"/>
      <c r="DC59" s="717"/>
      <c r="DD59" s="717"/>
      <c r="DE59" s="717"/>
      <c r="DF59" s="718"/>
      <c r="DG59" s="716"/>
      <c r="DH59" s="717"/>
      <c r="DI59" s="717"/>
      <c r="DJ59" s="717"/>
      <c r="DK59" s="718"/>
      <c r="DL59" s="716"/>
      <c r="DM59" s="717"/>
      <c r="DN59" s="717"/>
      <c r="DO59" s="717"/>
      <c r="DP59" s="718"/>
      <c r="DQ59" s="716"/>
      <c r="DR59" s="717"/>
      <c r="DS59" s="717"/>
      <c r="DT59" s="717"/>
      <c r="DU59" s="718"/>
      <c r="DV59" s="713"/>
      <c r="DW59" s="714"/>
      <c r="DX59" s="714"/>
      <c r="DY59" s="714"/>
      <c r="DZ59" s="719"/>
      <c r="EA59" s="48"/>
    </row>
    <row r="60" spans="1:131" ht="26.25" customHeight="1" x14ac:dyDescent="0.2">
      <c r="A60" s="52">
        <v>33</v>
      </c>
      <c r="B60" s="713"/>
      <c r="C60" s="714"/>
      <c r="D60" s="714"/>
      <c r="E60" s="714"/>
      <c r="F60" s="714"/>
      <c r="G60" s="714"/>
      <c r="H60" s="714"/>
      <c r="I60" s="714"/>
      <c r="J60" s="714"/>
      <c r="K60" s="714"/>
      <c r="L60" s="714"/>
      <c r="M60" s="714"/>
      <c r="N60" s="714"/>
      <c r="O60" s="714"/>
      <c r="P60" s="715"/>
      <c r="Q60" s="980"/>
      <c r="R60" s="981"/>
      <c r="S60" s="981"/>
      <c r="T60" s="981"/>
      <c r="U60" s="981"/>
      <c r="V60" s="981"/>
      <c r="W60" s="981"/>
      <c r="X60" s="981"/>
      <c r="Y60" s="981"/>
      <c r="Z60" s="981"/>
      <c r="AA60" s="981"/>
      <c r="AB60" s="981"/>
      <c r="AC60" s="981"/>
      <c r="AD60" s="981"/>
      <c r="AE60" s="982"/>
      <c r="AF60" s="983"/>
      <c r="AG60" s="717"/>
      <c r="AH60" s="717"/>
      <c r="AI60" s="717"/>
      <c r="AJ60" s="984"/>
      <c r="AK60" s="985"/>
      <c r="AL60" s="981"/>
      <c r="AM60" s="981"/>
      <c r="AN60" s="981"/>
      <c r="AO60" s="981"/>
      <c r="AP60" s="981"/>
      <c r="AQ60" s="981"/>
      <c r="AR60" s="981"/>
      <c r="AS60" s="981"/>
      <c r="AT60" s="981"/>
      <c r="AU60" s="981"/>
      <c r="AV60" s="981"/>
      <c r="AW60" s="981"/>
      <c r="AX60" s="981"/>
      <c r="AY60" s="981"/>
      <c r="AZ60" s="986"/>
      <c r="BA60" s="986"/>
      <c r="BB60" s="986"/>
      <c r="BC60" s="986"/>
      <c r="BD60" s="986"/>
      <c r="BE60" s="959"/>
      <c r="BF60" s="959"/>
      <c r="BG60" s="959"/>
      <c r="BH60" s="959"/>
      <c r="BI60" s="960"/>
      <c r="BJ60" s="56"/>
      <c r="BK60" s="56"/>
      <c r="BL60" s="56"/>
      <c r="BM60" s="56"/>
      <c r="BN60" s="56"/>
      <c r="BO60" s="55"/>
      <c r="BP60" s="55"/>
      <c r="BQ60" s="52">
        <v>54</v>
      </c>
      <c r="BR60" s="72"/>
      <c r="BS60" s="713"/>
      <c r="BT60" s="714"/>
      <c r="BU60" s="714"/>
      <c r="BV60" s="714"/>
      <c r="BW60" s="714"/>
      <c r="BX60" s="714"/>
      <c r="BY60" s="714"/>
      <c r="BZ60" s="714"/>
      <c r="CA60" s="714"/>
      <c r="CB60" s="714"/>
      <c r="CC60" s="714"/>
      <c r="CD60" s="714"/>
      <c r="CE60" s="714"/>
      <c r="CF60" s="714"/>
      <c r="CG60" s="715"/>
      <c r="CH60" s="716"/>
      <c r="CI60" s="717"/>
      <c r="CJ60" s="717"/>
      <c r="CK60" s="717"/>
      <c r="CL60" s="718"/>
      <c r="CM60" s="716"/>
      <c r="CN60" s="717"/>
      <c r="CO60" s="717"/>
      <c r="CP60" s="717"/>
      <c r="CQ60" s="718"/>
      <c r="CR60" s="716"/>
      <c r="CS60" s="717"/>
      <c r="CT60" s="717"/>
      <c r="CU60" s="717"/>
      <c r="CV60" s="718"/>
      <c r="CW60" s="716"/>
      <c r="CX60" s="717"/>
      <c r="CY60" s="717"/>
      <c r="CZ60" s="717"/>
      <c r="DA60" s="718"/>
      <c r="DB60" s="716"/>
      <c r="DC60" s="717"/>
      <c r="DD60" s="717"/>
      <c r="DE60" s="717"/>
      <c r="DF60" s="718"/>
      <c r="DG60" s="716"/>
      <c r="DH60" s="717"/>
      <c r="DI60" s="717"/>
      <c r="DJ60" s="717"/>
      <c r="DK60" s="718"/>
      <c r="DL60" s="716"/>
      <c r="DM60" s="717"/>
      <c r="DN60" s="717"/>
      <c r="DO60" s="717"/>
      <c r="DP60" s="718"/>
      <c r="DQ60" s="716"/>
      <c r="DR60" s="717"/>
      <c r="DS60" s="717"/>
      <c r="DT60" s="717"/>
      <c r="DU60" s="718"/>
      <c r="DV60" s="713"/>
      <c r="DW60" s="714"/>
      <c r="DX60" s="714"/>
      <c r="DY60" s="714"/>
      <c r="DZ60" s="719"/>
      <c r="EA60" s="48"/>
    </row>
    <row r="61" spans="1:131" ht="26.25" customHeight="1" x14ac:dyDescent="0.2">
      <c r="A61" s="52">
        <v>34</v>
      </c>
      <c r="B61" s="713"/>
      <c r="C61" s="714"/>
      <c r="D61" s="714"/>
      <c r="E61" s="714"/>
      <c r="F61" s="714"/>
      <c r="G61" s="714"/>
      <c r="H61" s="714"/>
      <c r="I61" s="714"/>
      <c r="J61" s="714"/>
      <c r="K61" s="714"/>
      <c r="L61" s="714"/>
      <c r="M61" s="714"/>
      <c r="N61" s="714"/>
      <c r="O61" s="714"/>
      <c r="P61" s="715"/>
      <c r="Q61" s="980"/>
      <c r="R61" s="981"/>
      <c r="S61" s="981"/>
      <c r="T61" s="981"/>
      <c r="U61" s="981"/>
      <c r="V61" s="981"/>
      <c r="W61" s="981"/>
      <c r="X61" s="981"/>
      <c r="Y61" s="981"/>
      <c r="Z61" s="981"/>
      <c r="AA61" s="981"/>
      <c r="AB61" s="981"/>
      <c r="AC61" s="981"/>
      <c r="AD61" s="981"/>
      <c r="AE61" s="982"/>
      <c r="AF61" s="983"/>
      <c r="AG61" s="717"/>
      <c r="AH61" s="717"/>
      <c r="AI61" s="717"/>
      <c r="AJ61" s="984"/>
      <c r="AK61" s="985"/>
      <c r="AL61" s="981"/>
      <c r="AM61" s="981"/>
      <c r="AN61" s="981"/>
      <c r="AO61" s="981"/>
      <c r="AP61" s="981"/>
      <c r="AQ61" s="981"/>
      <c r="AR61" s="981"/>
      <c r="AS61" s="981"/>
      <c r="AT61" s="981"/>
      <c r="AU61" s="981"/>
      <c r="AV61" s="981"/>
      <c r="AW61" s="981"/>
      <c r="AX61" s="981"/>
      <c r="AY61" s="981"/>
      <c r="AZ61" s="986"/>
      <c r="BA61" s="986"/>
      <c r="BB61" s="986"/>
      <c r="BC61" s="986"/>
      <c r="BD61" s="986"/>
      <c r="BE61" s="959"/>
      <c r="BF61" s="959"/>
      <c r="BG61" s="959"/>
      <c r="BH61" s="959"/>
      <c r="BI61" s="960"/>
      <c r="BJ61" s="56"/>
      <c r="BK61" s="56"/>
      <c r="BL61" s="56"/>
      <c r="BM61" s="56"/>
      <c r="BN61" s="56"/>
      <c r="BO61" s="55"/>
      <c r="BP61" s="55"/>
      <c r="BQ61" s="52">
        <v>55</v>
      </c>
      <c r="BR61" s="72"/>
      <c r="BS61" s="713"/>
      <c r="BT61" s="714"/>
      <c r="BU61" s="714"/>
      <c r="BV61" s="714"/>
      <c r="BW61" s="714"/>
      <c r="BX61" s="714"/>
      <c r="BY61" s="714"/>
      <c r="BZ61" s="714"/>
      <c r="CA61" s="714"/>
      <c r="CB61" s="714"/>
      <c r="CC61" s="714"/>
      <c r="CD61" s="714"/>
      <c r="CE61" s="714"/>
      <c r="CF61" s="714"/>
      <c r="CG61" s="715"/>
      <c r="CH61" s="716"/>
      <c r="CI61" s="717"/>
      <c r="CJ61" s="717"/>
      <c r="CK61" s="717"/>
      <c r="CL61" s="718"/>
      <c r="CM61" s="716"/>
      <c r="CN61" s="717"/>
      <c r="CO61" s="717"/>
      <c r="CP61" s="717"/>
      <c r="CQ61" s="718"/>
      <c r="CR61" s="716"/>
      <c r="CS61" s="717"/>
      <c r="CT61" s="717"/>
      <c r="CU61" s="717"/>
      <c r="CV61" s="718"/>
      <c r="CW61" s="716"/>
      <c r="CX61" s="717"/>
      <c r="CY61" s="717"/>
      <c r="CZ61" s="717"/>
      <c r="DA61" s="718"/>
      <c r="DB61" s="716"/>
      <c r="DC61" s="717"/>
      <c r="DD61" s="717"/>
      <c r="DE61" s="717"/>
      <c r="DF61" s="718"/>
      <c r="DG61" s="716"/>
      <c r="DH61" s="717"/>
      <c r="DI61" s="717"/>
      <c r="DJ61" s="717"/>
      <c r="DK61" s="718"/>
      <c r="DL61" s="716"/>
      <c r="DM61" s="717"/>
      <c r="DN61" s="717"/>
      <c r="DO61" s="717"/>
      <c r="DP61" s="718"/>
      <c r="DQ61" s="716"/>
      <c r="DR61" s="717"/>
      <c r="DS61" s="717"/>
      <c r="DT61" s="717"/>
      <c r="DU61" s="718"/>
      <c r="DV61" s="713"/>
      <c r="DW61" s="714"/>
      <c r="DX61" s="714"/>
      <c r="DY61" s="714"/>
      <c r="DZ61" s="719"/>
      <c r="EA61" s="48"/>
    </row>
    <row r="62" spans="1:131" ht="26.25" customHeight="1" x14ac:dyDescent="0.2">
      <c r="A62" s="52">
        <v>35</v>
      </c>
      <c r="B62" s="713"/>
      <c r="C62" s="714"/>
      <c r="D62" s="714"/>
      <c r="E62" s="714"/>
      <c r="F62" s="714"/>
      <c r="G62" s="714"/>
      <c r="H62" s="714"/>
      <c r="I62" s="714"/>
      <c r="J62" s="714"/>
      <c r="K62" s="714"/>
      <c r="L62" s="714"/>
      <c r="M62" s="714"/>
      <c r="N62" s="714"/>
      <c r="O62" s="714"/>
      <c r="P62" s="715"/>
      <c r="Q62" s="980"/>
      <c r="R62" s="981"/>
      <c r="S62" s="981"/>
      <c r="T62" s="981"/>
      <c r="U62" s="981"/>
      <c r="V62" s="981"/>
      <c r="W62" s="981"/>
      <c r="X62" s="981"/>
      <c r="Y62" s="981"/>
      <c r="Z62" s="981"/>
      <c r="AA62" s="981"/>
      <c r="AB62" s="981"/>
      <c r="AC62" s="981"/>
      <c r="AD62" s="981"/>
      <c r="AE62" s="982"/>
      <c r="AF62" s="983"/>
      <c r="AG62" s="717"/>
      <c r="AH62" s="717"/>
      <c r="AI62" s="717"/>
      <c r="AJ62" s="984"/>
      <c r="AK62" s="985"/>
      <c r="AL62" s="981"/>
      <c r="AM62" s="981"/>
      <c r="AN62" s="981"/>
      <c r="AO62" s="981"/>
      <c r="AP62" s="981"/>
      <c r="AQ62" s="981"/>
      <c r="AR62" s="981"/>
      <c r="AS62" s="981"/>
      <c r="AT62" s="981"/>
      <c r="AU62" s="981"/>
      <c r="AV62" s="981"/>
      <c r="AW62" s="981"/>
      <c r="AX62" s="981"/>
      <c r="AY62" s="981"/>
      <c r="AZ62" s="986"/>
      <c r="BA62" s="986"/>
      <c r="BB62" s="986"/>
      <c r="BC62" s="986"/>
      <c r="BD62" s="986"/>
      <c r="BE62" s="959"/>
      <c r="BF62" s="959"/>
      <c r="BG62" s="959"/>
      <c r="BH62" s="959"/>
      <c r="BI62" s="960"/>
      <c r="BJ62" s="987" t="s">
        <v>464</v>
      </c>
      <c r="BK62" s="988"/>
      <c r="BL62" s="988"/>
      <c r="BM62" s="988"/>
      <c r="BN62" s="989"/>
      <c r="BO62" s="55"/>
      <c r="BP62" s="55"/>
      <c r="BQ62" s="52">
        <v>56</v>
      </c>
      <c r="BR62" s="72"/>
      <c r="BS62" s="713"/>
      <c r="BT62" s="714"/>
      <c r="BU62" s="714"/>
      <c r="BV62" s="714"/>
      <c r="BW62" s="714"/>
      <c r="BX62" s="714"/>
      <c r="BY62" s="714"/>
      <c r="BZ62" s="714"/>
      <c r="CA62" s="714"/>
      <c r="CB62" s="714"/>
      <c r="CC62" s="714"/>
      <c r="CD62" s="714"/>
      <c r="CE62" s="714"/>
      <c r="CF62" s="714"/>
      <c r="CG62" s="715"/>
      <c r="CH62" s="716"/>
      <c r="CI62" s="717"/>
      <c r="CJ62" s="717"/>
      <c r="CK62" s="717"/>
      <c r="CL62" s="718"/>
      <c r="CM62" s="716"/>
      <c r="CN62" s="717"/>
      <c r="CO62" s="717"/>
      <c r="CP62" s="717"/>
      <c r="CQ62" s="718"/>
      <c r="CR62" s="716"/>
      <c r="CS62" s="717"/>
      <c r="CT62" s="717"/>
      <c r="CU62" s="717"/>
      <c r="CV62" s="718"/>
      <c r="CW62" s="716"/>
      <c r="CX62" s="717"/>
      <c r="CY62" s="717"/>
      <c r="CZ62" s="717"/>
      <c r="DA62" s="718"/>
      <c r="DB62" s="716"/>
      <c r="DC62" s="717"/>
      <c r="DD62" s="717"/>
      <c r="DE62" s="717"/>
      <c r="DF62" s="718"/>
      <c r="DG62" s="716"/>
      <c r="DH62" s="717"/>
      <c r="DI62" s="717"/>
      <c r="DJ62" s="717"/>
      <c r="DK62" s="718"/>
      <c r="DL62" s="716"/>
      <c r="DM62" s="717"/>
      <c r="DN62" s="717"/>
      <c r="DO62" s="717"/>
      <c r="DP62" s="718"/>
      <c r="DQ62" s="716"/>
      <c r="DR62" s="717"/>
      <c r="DS62" s="717"/>
      <c r="DT62" s="717"/>
      <c r="DU62" s="718"/>
      <c r="DV62" s="713"/>
      <c r="DW62" s="714"/>
      <c r="DX62" s="714"/>
      <c r="DY62" s="714"/>
      <c r="DZ62" s="719"/>
      <c r="EA62" s="48"/>
    </row>
    <row r="63" spans="1:131" ht="26.25" customHeight="1" x14ac:dyDescent="0.2">
      <c r="A63" s="53" t="s">
        <v>253</v>
      </c>
      <c r="B63" s="935" t="s">
        <v>378</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3"/>
      <c r="AF63" s="974">
        <v>4016</v>
      </c>
      <c r="AG63" s="947"/>
      <c r="AH63" s="947"/>
      <c r="AI63" s="947"/>
      <c r="AJ63" s="975"/>
      <c r="AK63" s="976"/>
      <c r="AL63" s="946"/>
      <c r="AM63" s="946"/>
      <c r="AN63" s="946"/>
      <c r="AO63" s="946"/>
      <c r="AP63" s="947">
        <v>19283</v>
      </c>
      <c r="AQ63" s="947"/>
      <c r="AR63" s="947"/>
      <c r="AS63" s="947"/>
      <c r="AT63" s="947"/>
      <c r="AU63" s="947">
        <v>14454</v>
      </c>
      <c r="AV63" s="947"/>
      <c r="AW63" s="947"/>
      <c r="AX63" s="947"/>
      <c r="AY63" s="947"/>
      <c r="AZ63" s="977"/>
      <c r="BA63" s="977"/>
      <c r="BB63" s="977"/>
      <c r="BC63" s="977"/>
      <c r="BD63" s="977"/>
      <c r="BE63" s="948"/>
      <c r="BF63" s="948"/>
      <c r="BG63" s="948"/>
      <c r="BH63" s="948"/>
      <c r="BI63" s="949"/>
      <c r="BJ63" s="978" t="s">
        <v>200</v>
      </c>
      <c r="BK63" s="942"/>
      <c r="BL63" s="942"/>
      <c r="BM63" s="942"/>
      <c r="BN63" s="979"/>
      <c r="BO63" s="55"/>
      <c r="BP63" s="55"/>
      <c r="BQ63" s="52">
        <v>57</v>
      </c>
      <c r="BR63" s="72"/>
      <c r="BS63" s="713"/>
      <c r="BT63" s="714"/>
      <c r="BU63" s="714"/>
      <c r="BV63" s="714"/>
      <c r="BW63" s="714"/>
      <c r="BX63" s="714"/>
      <c r="BY63" s="714"/>
      <c r="BZ63" s="714"/>
      <c r="CA63" s="714"/>
      <c r="CB63" s="714"/>
      <c r="CC63" s="714"/>
      <c r="CD63" s="714"/>
      <c r="CE63" s="714"/>
      <c r="CF63" s="714"/>
      <c r="CG63" s="715"/>
      <c r="CH63" s="716"/>
      <c r="CI63" s="717"/>
      <c r="CJ63" s="717"/>
      <c r="CK63" s="717"/>
      <c r="CL63" s="718"/>
      <c r="CM63" s="716"/>
      <c r="CN63" s="717"/>
      <c r="CO63" s="717"/>
      <c r="CP63" s="717"/>
      <c r="CQ63" s="718"/>
      <c r="CR63" s="716"/>
      <c r="CS63" s="717"/>
      <c r="CT63" s="717"/>
      <c r="CU63" s="717"/>
      <c r="CV63" s="718"/>
      <c r="CW63" s="716"/>
      <c r="CX63" s="717"/>
      <c r="CY63" s="717"/>
      <c r="CZ63" s="717"/>
      <c r="DA63" s="718"/>
      <c r="DB63" s="716"/>
      <c r="DC63" s="717"/>
      <c r="DD63" s="717"/>
      <c r="DE63" s="717"/>
      <c r="DF63" s="718"/>
      <c r="DG63" s="716"/>
      <c r="DH63" s="717"/>
      <c r="DI63" s="717"/>
      <c r="DJ63" s="717"/>
      <c r="DK63" s="718"/>
      <c r="DL63" s="716"/>
      <c r="DM63" s="717"/>
      <c r="DN63" s="717"/>
      <c r="DO63" s="717"/>
      <c r="DP63" s="718"/>
      <c r="DQ63" s="716"/>
      <c r="DR63" s="717"/>
      <c r="DS63" s="717"/>
      <c r="DT63" s="717"/>
      <c r="DU63" s="718"/>
      <c r="DV63" s="713"/>
      <c r="DW63" s="714"/>
      <c r="DX63" s="714"/>
      <c r="DY63" s="714"/>
      <c r="DZ63" s="71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3"/>
      <c r="BT64" s="714"/>
      <c r="BU64" s="714"/>
      <c r="BV64" s="714"/>
      <c r="BW64" s="714"/>
      <c r="BX64" s="714"/>
      <c r="BY64" s="714"/>
      <c r="BZ64" s="714"/>
      <c r="CA64" s="714"/>
      <c r="CB64" s="714"/>
      <c r="CC64" s="714"/>
      <c r="CD64" s="714"/>
      <c r="CE64" s="714"/>
      <c r="CF64" s="714"/>
      <c r="CG64" s="715"/>
      <c r="CH64" s="716"/>
      <c r="CI64" s="717"/>
      <c r="CJ64" s="717"/>
      <c r="CK64" s="717"/>
      <c r="CL64" s="718"/>
      <c r="CM64" s="716"/>
      <c r="CN64" s="717"/>
      <c r="CO64" s="717"/>
      <c r="CP64" s="717"/>
      <c r="CQ64" s="718"/>
      <c r="CR64" s="716"/>
      <c r="CS64" s="717"/>
      <c r="CT64" s="717"/>
      <c r="CU64" s="717"/>
      <c r="CV64" s="718"/>
      <c r="CW64" s="716"/>
      <c r="CX64" s="717"/>
      <c r="CY64" s="717"/>
      <c r="CZ64" s="717"/>
      <c r="DA64" s="718"/>
      <c r="DB64" s="716"/>
      <c r="DC64" s="717"/>
      <c r="DD64" s="717"/>
      <c r="DE64" s="717"/>
      <c r="DF64" s="718"/>
      <c r="DG64" s="716"/>
      <c r="DH64" s="717"/>
      <c r="DI64" s="717"/>
      <c r="DJ64" s="717"/>
      <c r="DK64" s="718"/>
      <c r="DL64" s="716"/>
      <c r="DM64" s="717"/>
      <c r="DN64" s="717"/>
      <c r="DO64" s="717"/>
      <c r="DP64" s="718"/>
      <c r="DQ64" s="716"/>
      <c r="DR64" s="717"/>
      <c r="DS64" s="717"/>
      <c r="DT64" s="717"/>
      <c r="DU64" s="718"/>
      <c r="DV64" s="713"/>
      <c r="DW64" s="714"/>
      <c r="DX64" s="714"/>
      <c r="DY64" s="714"/>
      <c r="DZ64" s="719"/>
      <c r="EA64" s="48"/>
    </row>
    <row r="65" spans="1:131" ht="26.25" customHeight="1" x14ac:dyDescent="0.2">
      <c r="A65" s="56" t="s">
        <v>265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3"/>
      <c r="BT65" s="714"/>
      <c r="BU65" s="714"/>
      <c r="BV65" s="714"/>
      <c r="BW65" s="714"/>
      <c r="BX65" s="714"/>
      <c r="BY65" s="714"/>
      <c r="BZ65" s="714"/>
      <c r="CA65" s="714"/>
      <c r="CB65" s="714"/>
      <c r="CC65" s="714"/>
      <c r="CD65" s="714"/>
      <c r="CE65" s="714"/>
      <c r="CF65" s="714"/>
      <c r="CG65" s="715"/>
      <c r="CH65" s="716"/>
      <c r="CI65" s="717"/>
      <c r="CJ65" s="717"/>
      <c r="CK65" s="717"/>
      <c r="CL65" s="718"/>
      <c r="CM65" s="716"/>
      <c r="CN65" s="717"/>
      <c r="CO65" s="717"/>
      <c r="CP65" s="717"/>
      <c r="CQ65" s="718"/>
      <c r="CR65" s="716"/>
      <c r="CS65" s="717"/>
      <c r="CT65" s="717"/>
      <c r="CU65" s="717"/>
      <c r="CV65" s="718"/>
      <c r="CW65" s="716"/>
      <c r="CX65" s="717"/>
      <c r="CY65" s="717"/>
      <c r="CZ65" s="717"/>
      <c r="DA65" s="718"/>
      <c r="DB65" s="716"/>
      <c r="DC65" s="717"/>
      <c r="DD65" s="717"/>
      <c r="DE65" s="717"/>
      <c r="DF65" s="718"/>
      <c r="DG65" s="716"/>
      <c r="DH65" s="717"/>
      <c r="DI65" s="717"/>
      <c r="DJ65" s="717"/>
      <c r="DK65" s="718"/>
      <c r="DL65" s="716"/>
      <c r="DM65" s="717"/>
      <c r="DN65" s="717"/>
      <c r="DO65" s="717"/>
      <c r="DP65" s="718"/>
      <c r="DQ65" s="716"/>
      <c r="DR65" s="717"/>
      <c r="DS65" s="717"/>
      <c r="DT65" s="717"/>
      <c r="DU65" s="718"/>
      <c r="DV65" s="713"/>
      <c r="DW65" s="714"/>
      <c r="DX65" s="714"/>
      <c r="DY65" s="714"/>
      <c r="DZ65" s="719"/>
      <c r="EA65" s="48"/>
    </row>
    <row r="66" spans="1:131" ht="26.25" customHeight="1" x14ac:dyDescent="0.2">
      <c r="A66" s="696" t="s">
        <v>415</v>
      </c>
      <c r="B66" s="697"/>
      <c r="C66" s="697"/>
      <c r="D66" s="697"/>
      <c r="E66" s="697"/>
      <c r="F66" s="697"/>
      <c r="G66" s="697"/>
      <c r="H66" s="697"/>
      <c r="I66" s="697"/>
      <c r="J66" s="697"/>
      <c r="K66" s="697"/>
      <c r="L66" s="697"/>
      <c r="M66" s="697"/>
      <c r="N66" s="697"/>
      <c r="O66" s="697"/>
      <c r="P66" s="698"/>
      <c r="Q66" s="688" t="s">
        <v>456</v>
      </c>
      <c r="R66" s="689"/>
      <c r="S66" s="689"/>
      <c r="T66" s="689"/>
      <c r="U66" s="690"/>
      <c r="V66" s="688" t="s">
        <v>457</v>
      </c>
      <c r="W66" s="689"/>
      <c r="X66" s="689"/>
      <c r="Y66" s="689"/>
      <c r="Z66" s="690"/>
      <c r="AA66" s="688" t="s">
        <v>458</v>
      </c>
      <c r="AB66" s="689"/>
      <c r="AC66" s="689"/>
      <c r="AD66" s="689"/>
      <c r="AE66" s="690"/>
      <c r="AF66" s="708" t="s">
        <v>250</v>
      </c>
      <c r="AG66" s="703"/>
      <c r="AH66" s="703"/>
      <c r="AI66" s="703"/>
      <c r="AJ66" s="709"/>
      <c r="AK66" s="688" t="s">
        <v>391</v>
      </c>
      <c r="AL66" s="697"/>
      <c r="AM66" s="697"/>
      <c r="AN66" s="697"/>
      <c r="AO66" s="698"/>
      <c r="AP66" s="688" t="s">
        <v>363</v>
      </c>
      <c r="AQ66" s="689"/>
      <c r="AR66" s="689"/>
      <c r="AS66" s="689"/>
      <c r="AT66" s="690"/>
      <c r="AU66" s="688" t="s">
        <v>465</v>
      </c>
      <c r="AV66" s="689"/>
      <c r="AW66" s="689"/>
      <c r="AX66" s="689"/>
      <c r="AY66" s="690"/>
      <c r="AZ66" s="688" t="s">
        <v>448</v>
      </c>
      <c r="BA66" s="689"/>
      <c r="BB66" s="689"/>
      <c r="BC66" s="689"/>
      <c r="BD66" s="694"/>
      <c r="BE66" s="55"/>
      <c r="BF66" s="55"/>
      <c r="BG66" s="55"/>
      <c r="BH66" s="55"/>
      <c r="BI66" s="55"/>
      <c r="BJ66" s="55"/>
      <c r="BK66" s="55"/>
      <c r="BL66" s="55"/>
      <c r="BM66" s="55"/>
      <c r="BN66" s="55"/>
      <c r="BO66" s="55"/>
      <c r="BP66" s="55"/>
      <c r="BQ66" s="52">
        <v>60</v>
      </c>
      <c r="BR66" s="73"/>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48"/>
    </row>
    <row r="67" spans="1:131" ht="26.25" customHeight="1" x14ac:dyDescent="0.2">
      <c r="A67" s="699"/>
      <c r="B67" s="700"/>
      <c r="C67" s="700"/>
      <c r="D67" s="700"/>
      <c r="E67" s="700"/>
      <c r="F67" s="700"/>
      <c r="G67" s="700"/>
      <c r="H67" s="700"/>
      <c r="I67" s="700"/>
      <c r="J67" s="700"/>
      <c r="K67" s="700"/>
      <c r="L67" s="700"/>
      <c r="M67" s="700"/>
      <c r="N67" s="700"/>
      <c r="O67" s="700"/>
      <c r="P67" s="701"/>
      <c r="Q67" s="691"/>
      <c r="R67" s="692"/>
      <c r="S67" s="692"/>
      <c r="T67" s="692"/>
      <c r="U67" s="693"/>
      <c r="V67" s="691"/>
      <c r="W67" s="692"/>
      <c r="X67" s="692"/>
      <c r="Y67" s="692"/>
      <c r="Z67" s="693"/>
      <c r="AA67" s="691"/>
      <c r="AB67" s="692"/>
      <c r="AC67" s="692"/>
      <c r="AD67" s="692"/>
      <c r="AE67" s="693"/>
      <c r="AF67" s="710"/>
      <c r="AG67" s="706"/>
      <c r="AH67" s="706"/>
      <c r="AI67" s="706"/>
      <c r="AJ67" s="711"/>
      <c r="AK67" s="712"/>
      <c r="AL67" s="700"/>
      <c r="AM67" s="700"/>
      <c r="AN67" s="700"/>
      <c r="AO67" s="701"/>
      <c r="AP67" s="691"/>
      <c r="AQ67" s="692"/>
      <c r="AR67" s="692"/>
      <c r="AS67" s="692"/>
      <c r="AT67" s="693"/>
      <c r="AU67" s="691"/>
      <c r="AV67" s="692"/>
      <c r="AW67" s="692"/>
      <c r="AX67" s="692"/>
      <c r="AY67" s="693"/>
      <c r="AZ67" s="691"/>
      <c r="BA67" s="692"/>
      <c r="BB67" s="692"/>
      <c r="BC67" s="692"/>
      <c r="BD67" s="695"/>
      <c r="BE67" s="55"/>
      <c r="BF67" s="55"/>
      <c r="BG67" s="55"/>
      <c r="BH67" s="55"/>
      <c r="BI67" s="55"/>
      <c r="BJ67" s="55"/>
      <c r="BK67" s="55"/>
      <c r="BL67" s="55"/>
      <c r="BM67" s="55"/>
      <c r="BN67" s="55"/>
      <c r="BO67" s="55"/>
      <c r="BP67" s="55"/>
      <c r="BQ67" s="52">
        <v>61</v>
      </c>
      <c r="BR67" s="73"/>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48"/>
    </row>
    <row r="68" spans="1:131" ht="26.25" customHeight="1" x14ac:dyDescent="0.2">
      <c r="A68" s="51">
        <v>1</v>
      </c>
      <c r="B68" s="966" t="s">
        <v>365</v>
      </c>
      <c r="C68" s="967"/>
      <c r="D68" s="967"/>
      <c r="E68" s="967"/>
      <c r="F68" s="967"/>
      <c r="G68" s="967"/>
      <c r="H68" s="967"/>
      <c r="I68" s="967"/>
      <c r="J68" s="967"/>
      <c r="K68" s="967"/>
      <c r="L68" s="967"/>
      <c r="M68" s="967"/>
      <c r="N68" s="967"/>
      <c r="O68" s="967"/>
      <c r="P68" s="968"/>
      <c r="Q68" s="969">
        <v>1723</v>
      </c>
      <c r="R68" s="970"/>
      <c r="S68" s="970"/>
      <c r="T68" s="970"/>
      <c r="U68" s="970"/>
      <c r="V68" s="970">
        <v>1682</v>
      </c>
      <c r="W68" s="970"/>
      <c r="X68" s="970"/>
      <c r="Y68" s="970"/>
      <c r="Z68" s="970"/>
      <c r="AA68" s="970">
        <v>40</v>
      </c>
      <c r="AB68" s="970"/>
      <c r="AC68" s="970"/>
      <c r="AD68" s="970"/>
      <c r="AE68" s="970"/>
      <c r="AF68" s="970">
        <v>27</v>
      </c>
      <c r="AG68" s="970"/>
      <c r="AH68" s="970"/>
      <c r="AI68" s="970"/>
      <c r="AJ68" s="970"/>
      <c r="AK68" s="970">
        <v>15</v>
      </c>
      <c r="AL68" s="970"/>
      <c r="AM68" s="970"/>
      <c r="AN68" s="970"/>
      <c r="AO68" s="970"/>
      <c r="AP68" s="970" t="s">
        <v>200</v>
      </c>
      <c r="AQ68" s="970"/>
      <c r="AR68" s="970"/>
      <c r="AS68" s="970"/>
      <c r="AT68" s="970"/>
      <c r="AU68" s="970" t="s">
        <v>200</v>
      </c>
      <c r="AV68" s="970"/>
      <c r="AW68" s="970"/>
      <c r="AX68" s="970"/>
      <c r="AY68" s="970"/>
      <c r="AZ68" s="971"/>
      <c r="BA68" s="971"/>
      <c r="BB68" s="971"/>
      <c r="BC68" s="971"/>
      <c r="BD68" s="972"/>
      <c r="BE68" s="55"/>
      <c r="BF68" s="55"/>
      <c r="BG68" s="55"/>
      <c r="BH68" s="55"/>
      <c r="BI68" s="55"/>
      <c r="BJ68" s="55"/>
      <c r="BK68" s="55"/>
      <c r="BL68" s="55"/>
      <c r="BM68" s="55"/>
      <c r="BN68" s="55"/>
      <c r="BO68" s="55"/>
      <c r="BP68" s="55"/>
      <c r="BQ68" s="52">
        <v>62</v>
      </c>
      <c r="BR68" s="73"/>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48"/>
    </row>
    <row r="69" spans="1:131" ht="26.25" customHeight="1" x14ac:dyDescent="0.2">
      <c r="A69" s="52">
        <v>2</v>
      </c>
      <c r="B69" s="961" t="s">
        <v>543</v>
      </c>
      <c r="C69" s="962"/>
      <c r="D69" s="962"/>
      <c r="E69" s="962"/>
      <c r="F69" s="962"/>
      <c r="G69" s="962"/>
      <c r="H69" s="962"/>
      <c r="I69" s="962"/>
      <c r="J69" s="962"/>
      <c r="K69" s="962"/>
      <c r="L69" s="962"/>
      <c r="M69" s="962"/>
      <c r="N69" s="962"/>
      <c r="O69" s="962"/>
      <c r="P69" s="963"/>
      <c r="Q69" s="957">
        <v>12228</v>
      </c>
      <c r="R69" s="958"/>
      <c r="S69" s="958"/>
      <c r="T69" s="958"/>
      <c r="U69" s="958"/>
      <c r="V69" s="958">
        <v>11648</v>
      </c>
      <c r="W69" s="958"/>
      <c r="X69" s="958"/>
      <c r="Y69" s="958"/>
      <c r="Z69" s="958"/>
      <c r="AA69" s="958">
        <v>579</v>
      </c>
      <c r="AB69" s="958"/>
      <c r="AC69" s="958"/>
      <c r="AD69" s="958"/>
      <c r="AE69" s="958"/>
      <c r="AF69" s="958">
        <v>4133</v>
      </c>
      <c r="AG69" s="958"/>
      <c r="AH69" s="958"/>
      <c r="AI69" s="958"/>
      <c r="AJ69" s="958"/>
      <c r="AK69" s="958" t="s">
        <v>200</v>
      </c>
      <c r="AL69" s="958"/>
      <c r="AM69" s="958"/>
      <c r="AN69" s="958"/>
      <c r="AO69" s="958"/>
      <c r="AP69" s="958">
        <v>3954</v>
      </c>
      <c r="AQ69" s="958"/>
      <c r="AR69" s="958"/>
      <c r="AS69" s="958"/>
      <c r="AT69" s="958"/>
      <c r="AU69" s="958">
        <v>1695</v>
      </c>
      <c r="AV69" s="958"/>
      <c r="AW69" s="958"/>
      <c r="AX69" s="958"/>
      <c r="AY69" s="958"/>
      <c r="AZ69" s="959"/>
      <c r="BA69" s="959"/>
      <c r="BB69" s="959"/>
      <c r="BC69" s="959"/>
      <c r="BD69" s="960"/>
      <c r="BE69" s="55"/>
      <c r="BF69" s="55"/>
      <c r="BG69" s="55"/>
      <c r="BH69" s="55"/>
      <c r="BI69" s="55"/>
      <c r="BJ69" s="55"/>
      <c r="BK69" s="55"/>
      <c r="BL69" s="55"/>
      <c r="BM69" s="55"/>
      <c r="BN69" s="55"/>
      <c r="BO69" s="55"/>
      <c r="BP69" s="55"/>
      <c r="BQ69" s="52">
        <v>63</v>
      </c>
      <c r="BR69" s="73"/>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48"/>
    </row>
    <row r="70" spans="1:131" ht="26.25" customHeight="1" x14ac:dyDescent="0.2">
      <c r="A70" s="52">
        <v>3</v>
      </c>
      <c r="B70" s="961" t="s">
        <v>14</v>
      </c>
      <c r="C70" s="962"/>
      <c r="D70" s="962"/>
      <c r="E70" s="962"/>
      <c r="F70" s="962"/>
      <c r="G70" s="962"/>
      <c r="H70" s="962"/>
      <c r="I70" s="962"/>
      <c r="J70" s="962"/>
      <c r="K70" s="962"/>
      <c r="L70" s="962"/>
      <c r="M70" s="962"/>
      <c r="N70" s="962"/>
      <c r="O70" s="962"/>
      <c r="P70" s="963"/>
      <c r="Q70" s="957">
        <v>2379</v>
      </c>
      <c r="R70" s="958"/>
      <c r="S70" s="958"/>
      <c r="T70" s="958"/>
      <c r="U70" s="958"/>
      <c r="V70" s="958">
        <v>2351</v>
      </c>
      <c r="W70" s="958"/>
      <c r="X70" s="958"/>
      <c r="Y70" s="958"/>
      <c r="Z70" s="958"/>
      <c r="AA70" s="958">
        <v>28</v>
      </c>
      <c r="AB70" s="958"/>
      <c r="AC70" s="958"/>
      <c r="AD70" s="958"/>
      <c r="AE70" s="958"/>
      <c r="AF70" s="958">
        <v>28</v>
      </c>
      <c r="AG70" s="958"/>
      <c r="AH70" s="958"/>
      <c r="AI70" s="958"/>
      <c r="AJ70" s="958"/>
      <c r="AK70" s="958">
        <v>187</v>
      </c>
      <c r="AL70" s="958"/>
      <c r="AM70" s="958"/>
      <c r="AN70" s="958"/>
      <c r="AO70" s="958"/>
      <c r="AP70" s="958">
        <v>604</v>
      </c>
      <c r="AQ70" s="958"/>
      <c r="AR70" s="958"/>
      <c r="AS70" s="958"/>
      <c r="AT70" s="958"/>
      <c r="AU70" s="958">
        <v>201</v>
      </c>
      <c r="AV70" s="958"/>
      <c r="AW70" s="958"/>
      <c r="AX70" s="958"/>
      <c r="AY70" s="958"/>
      <c r="AZ70" s="959"/>
      <c r="BA70" s="959"/>
      <c r="BB70" s="959"/>
      <c r="BC70" s="959"/>
      <c r="BD70" s="960"/>
      <c r="BE70" s="55"/>
      <c r="BF70" s="55"/>
      <c r="BG70" s="55"/>
      <c r="BH70" s="55"/>
      <c r="BI70" s="55"/>
      <c r="BJ70" s="55"/>
      <c r="BK70" s="55"/>
      <c r="BL70" s="55"/>
      <c r="BM70" s="55"/>
      <c r="BN70" s="55"/>
      <c r="BO70" s="55"/>
      <c r="BP70" s="55"/>
      <c r="BQ70" s="52">
        <v>64</v>
      </c>
      <c r="BR70" s="73"/>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48"/>
    </row>
    <row r="71" spans="1:131" ht="26.25" customHeight="1" x14ac:dyDescent="0.2">
      <c r="A71" s="52">
        <v>4</v>
      </c>
      <c r="B71" s="961" t="s">
        <v>544</v>
      </c>
      <c r="C71" s="962"/>
      <c r="D71" s="962"/>
      <c r="E71" s="962"/>
      <c r="F71" s="962"/>
      <c r="G71" s="962"/>
      <c r="H71" s="962"/>
      <c r="I71" s="962"/>
      <c r="J71" s="962"/>
      <c r="K71" s="962"/>
      <c r="L71" s="962"/>
      <c r="M71" s="962"/>
      <c r="N71" s="962"/>
      <c r="O71" s="962"/>
      <c r="P71" s="963"/>
      <c r="Q71" s="957">
        <v>3</v>
      </c>
      <c r="R71" s="958"/>
      <c r="S71" s="958"/>
      <c r="T71" s="958"/>
      <c r="U71" s="958"/>
      <c r="V71" s="958">
        <v>1</v>
      </c>
      <c r="W71" s="958"/>
      <c r="X71" s="958"/>
      <c r="Y71" s="958"/>
      <c r="Z71" s="958"/>
      <c r="AA71" s="958">
        <v>2</v>
      </c>
      <c r="AB71" s="958"/>
      <c r="AC71" s="958"/>
      <c r="AD71" s="958"/>
      <c r="AE71" s="958"/>
      <c r="AF71" s="958">
        <v>2</v>
      </c>
      <c r="AG71" s="958"/>
      <c r="AH71" s="958"/>
      <c r="AI71" s="958"/>
      <c r="AJ71" s="958"/>
      <c r="AK71" s="958" t="s">
        <v>200</v>
      </c>
      <c r="AL71" s="958"/>
      <c r="AM71" s="958"/>
      <c r="AN71" s="958"/>
      <c r="AO71" s="958"/>
      <c r="AP71" s="958" t="s">
        <v>200</v>
      </c>
      <c r="AQ71" s="958"/>
      <c r="AR71" s="958"/>
      <c r="AS71" s="958"/>
      <c r="AT71" s="958"/>
      <c r="AU71" s="958" t="s">
        <v>200</v>
      </c>
      <c r="AV71" s="958"/>
      <c r="AW71" s="958"/>
      <c r="AX71" s="958"/>
      <c r="AY71" s="958"/>
      <c r="AZ71" s="959"/>
      <c r="BA71" s="959"/>
      <c r="BB71" s="959"/>
      <c r="BC71" s="959"/>
      <c r="BD71" s="960"/>
      <c r="BE71" s="55"/>
      <c r="BF71" s="55"/>
      <c r="BG71" s="55"/>
      <c r="BH71" s="55"/>
      <c r="BI71" s="55"/>
      <c r="BJ71" s="55"/>
      <c r="BK71" s="55"/>
      <c r="BL71" s="55"/>
      <c r="BM71" s="55"/>
      <c r="BN71" s="55"/>
      <c r="BO71" s="55"/>
      <c r="BP71" s="55"/>
      <c r="BQ71" s="52">
        <v>65</v>
      </c>
      <c r="BR71" s="73"/>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48"/>
    </row>
    <row r="72" spans="1:131" ht="26.25" customHeight="1" x14ac:dyDescent="0.2">
      <c r="A72" s="52">
        <v>5</v>
      </c>
      <c r="B72" s="961" t="s">
        <v>521</v>
      </c>
      <c r="C72" s="962"/>
      <c r="D72" s="962"/>
      <c r="E72" s="962"/>
      <c r="F72" s="962"/>
      <c r="G72" s="962"/>
      <c r="H72" s="962"/>
      <c r="I72" s="962"/>
      <c r="J72" s="962"/>
      <c r="K72" s="962"/>
      <c r="L72" s="962"/>
      <c r="M72" s="962"/>
      <c r="N72" s="962"/>
      <c r="O72" s="962"/>
      <c r="P72" s="963"/>
      <c r="Q72" s="957">
        <v>4075</v>
      </c>
      <c r="R72" s="958"/>
      <c r="S72" s="958"/>
      <c r="T72" s="958"/>
      <c r="U72" s="958"/>
      <c r="V72" s="958">
        <v>4013</v>
      </c>
      <c r="W72" s="958"/>
      <c r="X72" s="958"/>
      <c r="Y72" s="958"/>
      <c r="Z72" s="958"/>
      <c r="AA72" s="958">
        <v>61</v>
      </c>
      <c r="AB72" s="958"/>
      <c r="AC72" s="958"/>
      <c r="AD72" s="958"/>
      <c r="AE72" s="958"/>
      <c r="AF72" s="958">
        <v>61</v>
      </c>
      <c r="AG72" s="958"/>
      <c r="AH72" s="958"/>
      <c r="AI72" s="958"/>
      <c r="AJ72" s="958"/>
      <c r="AK72" s="965">
        <v>100</v>
      </c>
      <c r="AL72" s="717"/>
      <c r="AM72" s="717"/>
      <c r="AN72" s="717"/>
      <c r="AO72" s="964"/>
      <c r="AP72" s="958" t="s">
        <v>200</v>
      </c>
      <c r="AQ72" s="958"/>
      <c r="AR72" s="958"/>
      <c r="AS72" s="958"/>
      <c r="AT72" s="958"/>
      <c r="AU72" s="958" t="s">
        <v>200</v>
      </c>
      <c r="AV72" s="958"/>
      <c r="AW72" s="958"/>
      <c r="AX72" s="958"/>
      <c r="AY72" s="958"/>
      <c r="AZ72" s="959"/>
      <c r="BA72" s="959"/>
      <c r="BB72" s="959"/>
      <c r="BC72" s="959"/>
      <c r="BD72" s="960"/>
      <c r="BE72" s="55"/>
      <c r="BF72" s="55"/>
      <c r="BG72" s="55"/>
      <c r="BH72" s="55"/>
      <c r="BI72" s="55"/>
      <c r="BJ72" s="55"/>
      <c r="BK72" s="55"/>
      <c r="BL72" s="55"/>
      <c r="BM72" s="55"/>
      <c r="BN72" s="55"/>
      <c r="BO72" s="55"/>
      <c r="BP72" s="55"/>
      <c r="BQ72" s="52">
        <v>66</v>
      </c>
      <c r="BR72" s="73"/>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48"/>
    </row>
    <row r="73" spans="1:131" ht="26.25" customHeight="1" x14ac:dyDescent="0.2">
      <c r="A73" s="52">
        <v>6</v>
      </c>
      <c r="B73" s="961" t="s">
        <v>518</v>
      </c>
      <c r="C73" s="962"/>
      <c r="D73" s="962"/>
      <c r="E73" s="962"/>
      <c r="F73" s="962"/>
      <c r="G73" s="962"/>
      <c r="H73" s="962"/>
      <c r="I73" s="962"/>
      <c r="J73" s="962"/>
      <c r="K73" s="962"/>
      <c r="L73" s="962"/>
      <c r="M73" s="962"/>
      <c r="N73" s="962"/>
      <c r="O73" s="962"/>
      <c r="P73" s="963"/>
      <c r="Q73" s="957">
        <v>97</v>
      </c>
      <c r="R73" s="958"/>
      <c r="S73" s="958"/>
      <c r="T73" s="958"/>
      <c r="U73" s="958"/>
      <c r="V73" s="958">
        <v>94</v>
      </c>
      <c r="W73" s="958"/>
      <c r="X73" s="958"/>
      <c r="Y73" s="958"/>
      <c r="Z73" s="958"/>
      <c r="AA73" s="958">
        <v>3</v>
      </c>
      <c r="AB73" s="958"/>
      <c r="AC73" s="958"/>
      <c r="AD73" s="958"/>
      <c r="AE73" s="958"/>
      <c r="AF73" s="958">
        <v>3</v>
      </c>
      <c r="AG73" s="958"/>
      <c r="AH73" s="958"/>
      <c r="AI73" s="958"/>
      <c r="AJ73" s="958"/>
      <c r="AK73" s="958" t="s">
        <v>200</v>
      </c>
      <c r="AL73" s="958"/>
      <c r="AM73" s="958"/>
      <c r="AN73" s="958"/>
      <c r="AO73" s="958"/>
      <c r="AP73" s="958" t="s">
        <v>200</v>
      </c>
      <c r="AQ73" s="958"/>
      <c r="AR73" s="958"/>
      <c r="AS73" s="958"/>
      <c r="AT73" s="958"/>
      <c r="AU73" s="958" t="s">
        <v>200</v>
      </c>
      <c r="AV73" s="958"/>
      <c r="AW73" s="958"/>
      <c r="AX73" s="958"/>
      <c r="AY73" s="958"/>
      <c r="AZ73" s="959"/>
      <c r="BA73" s="959"/>
      <c r="BB73" s="959"/>
      <c r="BC73" s="959"/>
      <c r="BD73" s="960"/>
      <c r="BE73" s="55"/>
      <c r="BF73" s="55"/>
      <c r="BG73" s="55"/>
      <c r="BH73" s="55"/>
      <c r="BI73" s="55"/>
      <c r="BJ73" s="55"/>
      <c r="BK73" s="55"/>
      <c r="BL73" s="55"/>
      <c r="BM73" s="55"/>
      <c r="BN73" s="55"/>
      <c r="BO73" s="55"/>
      <c r="BP73" s="55"/>
      <c r="BQ73" s="52">
        <v>67</v>
      </c>
      <c r="BR73" s="73"/>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48"/>
    </row>
    <row r="74" spans="1:131" ht="26.25" customHeight="1" x14ac:dyDescent="0.2">
      <c r="A74" s="52">
        <v>7</v>
      </c>
      <c r="B74" s="961" t="s">
        <v>481</v>
      </c>
      <c r="C74" s="962"/>
      <c r="D74" s="962"/>
      <c r="E74" s="962"/>
      <c r="F74" s="962"/>
      <c r="G74" s="962"/>
      <c r="H74" s="962"/>
      <c r="I74" s="962"/>
      <c r="J74" s="962"/>
      <c r="K74" s="962"/>
      <c r="L74" s="962"/>
      <c r="M74" s="962"/>
      <c r="N74" s="962"/>
      <c r="O74" s="962"/>
      <c r="P74" s="963"/>
      <c r="Q74" s="957">
        <v>1240</v>
      </c>
      <c r="R74" s="958"/>
      <c r="S74" s="958"/>
      <c r="T74" s="958"/>
      <c r="U74" s="958"/>
      <c r="V74" s="958">
        <v>1117</v>
      </c>
      <c r="W74" s="958"/>
      <c r="X74" s="958"/>
      <c r="Y74" s="958"/>
      <c r="Z74" s="958"/>
      <c r="AA74" s="958">
        <v>123</v>
      </c>
      <c r="AB74" s="958"/>
      <c r="AC74" s="958"/>
      <c r="AD74" s="958"/>
      <c r="AE74" s="958"/>
      <c r="AF74" s="958">
        <v>123</v>
      </c>
      <c r="AG74" s="958"/>
      <c r="AH74" s="958"/>
      <c r="AI74" s="958"/>
      <c r="AJ74" s="958"/>
      <c r="AK74" s="965">
        <v>29</v>
      </c>
      <c r="AL74" s="717"/>
      <c r="AM74" s="717"/>
      <c r="AN74" s="717"/>
      <c r="AO74" s="964"/>
      <c r="AP74" s="958" t="s">
        <v>200</v>
      </c>
      <c r="AQ74" s="958"/>
      <c r="AR74" s="958"/>
      <c r="AS74" s="958"/>
      <c r="AT74" s="958"/>
      <c r="AU74" s="958" t="s">
        <v>200</v>
      </c>
      <c r="AV74" s="958"/>
      <c r="AW74" s="958"/>
      <c r="AX74" s="958"/>
      <c r="AY74" s="958"/>
      <c r="AZ74" s="959"/>
      <c r="BA74" s="959"/>
      <c r="BB74" s="959"/>
      <c r="BC74" s="959"/>
      <c r="BD74" s="960"/>
      <c r="BE74" s="55"/>
      <c r="BF74" s="55"/>
      <c r="BG74" s="55"/>
      <c r="BH74" s="55"/>
      <c r="BI74" s="55"/>
      <c r="BJ74" s="55"/>
      <c r="BK74" s="55"/>
      <c r="BL74" s="55"/>
      <c r="BM74" s="55"/>
      <c r="BN74" s="55"/>
      <c r="BO74" s="55"/>
      <c r="BP74" s="55"/>
      <c r="BQ74" s="52">
        <v>68</v>
      </c>
      <c r="BR74" s="73"/>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48"/>
    </row>
    <row r="75" spans="1:131" ht="26.25" customHeight="1" x14ac:dyDescent="0.2">
      <c r="A75" s="52">
        <v>8</v>
      </c>
      <c r="B75" s="961" t="s">
        <v>444</v>
      </c>
      <c r="C75" s="962"/>
      <c r="D75" s="962"/>
      <c r="E75" s="962"/>
      <c r="F75" s="962"/>
      <c r="G75" s="962"/>
      <c r="H75" s="962"/>
      <c r="I75" s="962"/>
      <c r="J75" s="962"/>
      <c r="K75" s="962"/>
      <c r="L75" s="962"/>
      <c r="M75" s="962"/>
      <c r="N75" s="962"/>
      <c r="O75" s="962"/>
      <c r="P75" s="963"/>
      <c r="Q75" s="716">
        <v>398526</v>
      </c>
      <c r="R75" s="717"/>
      <c r="S75" s="717"/>
      <c r="T75" s="717"/>
      <c r="U75" s="964"/>
      <c r="V75" s="965">
        <v>388109</v>
      </c>
      <c r="W75" s="717"/>
      <c r="X75" s="717"/>
      <c r="Y75" s="717"/>
      <c r="Z75" s="964"/>
      <c r="AA75" s="965">
        <v>10417</v>
      </c>
      <c r="AB75" s="717"/>
      <c r="AC75" s="717"/>
      <c r="AD75" s="717"/>
      <c r="AE75" s="964"/>
      <c r="AF75" s="965">
        <v>10417</v>
      </c>
      <c r="AG75" s="717"/>
      <c r="AH75" s="717"/>
      <c r="AI75" s="717"/>
      <c r="AJ75" s="964"/>
      <c r="AK75" s="965">
        <v>77</v>
      </c>
      <c r="AL75" s="717"/>
      <c r="AM75" s="717"/>
      <c r="AN75" s="717"/>
      <c r="AO75" s="964"/>
      <c r="AP75" s="965" t="s">
        <v>200</v>
      </c>
      <c r="AQ75" s="717"/>
      <c r="AR75" s="717"/>
      <c r="AS75" s="717"/>
      <c r="AT75" s="964"/>
      <c r="AU75" s="965" t="s">
        <v>200</v>
      </c>
      <c r="AV75" s="717"/>
      <c r="AW75" s="717"/>
      <c r="AX75" s="717"/>
      <c r="AY75" s="964"/>
      <c r="AZ75" s="959"/>
      <c r="BA75" s="959"/>
      <c r="BB75" s="959"/>
      <c r="BC75" s="959"/>
      <c r="BD75" s="960"/>
      <c r="BE75" s="55"/>
      <c r="BF75" s="55"/>
      <c r="BG75" s="55"/>
      <c r="BH75" s="55"/>
      <c r="BI75" s="55"/>
      <c r="BJ75" s="55"/>
      <c r="BK75" s="55"/>
      <c r="BL75" s="55"/>
      <c r="BM75" s="55"/>
      <c r="BN75" s="55"/>
      <c r="BO75" s="55"/>
      <c r="BP75" s="55"/>
      <c r="BQ75" s="52">
        <v>69</v>
      </c>
      <c r="BR75" s="73"/>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48"/>
    </row>
    <row r="76" spans="1:131" ht="26.25" customHeight="1" x14ac:dyDescent="0.2">
      <c r="A76" s="52">
        <v>9</v>
      </c>
      <c r="B76" s="961" t="s">
        <v>263</v>
      </c>
      <c r="C76" s="962"/>
      <c r="D76" s="962"/>
      <c r="E76" s="962"/>
      <c r="F76" s="962"/>
      <c r="G76" s="962"/>
      <c r="H76" s="962"/>
      <c r="I76" s="962"/>
      <c r="J76" s="962"/>
      <c r="K76" s="962"/>
      <c r="L76" s="962"/>
      <c r="M76" s="962"/>
      <c r="N76" s="962"/>
      <c r="O76" s="962"/>
      <c r="P76" s="963"/>
      <c r="Q76" s="716">
        <v>58</v>
      </c>
      <c r="R76" s="717"/>
      <c r="S76" s="717"/>
      <c r="T76" s="717"/>
      <c r="U76" s="964"/>
      <c r="V76" s="965">
        <v>55</v>
      </c>
      <c r="W76" s="717"/>
      <c r="X76" s="717"/>
      <c r="Y76" s="717"/>
      <c r="Z76" s="964"/>
      <c r="AA76" s="965">
        <v>2</v>
      </c>
      <c r="AB76" s="717"/>
      <c r="AC76" s="717"/>
      <c r="AD76" s="717"/>
      <c r="AE76" s="964"/>
      <c r="AF76" s="965">
        <v>2</v>
      </c>
      <c r="AG76" s="717"/>
      <c r="AH76" s="717"/>
      <c r="AI76" s="717"/>
      <c r="AJ76" s="964"/>
      <c r="AK76" s="965">
        <v>50</v>
      </c>
      <c r="AL76" s="717"/>
      <c r="AM76" s="717"/>
      <c r="AN76" s="717"/>
      <c r="AO76" s="964"/>
      <c r="AP76" s="965" t="s">
        <v>200</v>
      </c>
      <c r="AQ76" s="717"/>
      <c r="AR76" s="717"/>
      <c r="AS76" s="717"/>
      <c r="AT76" s="964"/>
      <c r="AU76" s="965" t="s">
        <v>200</v>
      </c>
      <c r="AV76" s="717"/>
      <c r="AW76" s="717"/>
      <c r="AX76" s="717"/>
      <c r="AY76" s="964"/>
      <c r="AZ76" s="959"/>
      <c r="BA76" s="959"/>
      <c r="BB76" s="959"/>
      <c r="BC76" s="959"/>
      <c r="BD76" s="960"/>
      <c r="BE76" s="55"/>
      <c r="BF76" s="55"/>
      <c r="BG76" s="55"/>
      <c r="BH76" s="55"/>
      <c r="BI76" s="55"/>
      <c r="BJ76" s="55"/>
      <c r="BK76" s="55"/>
      <c r="BL76" s="55"/>
      <c r="BM76" s="55"/>
      <c r="BN76" s="55"/>
      <c r="BO76" s="55"/>
      <c r="BP76" s="55"/>
      <c r="BQ76" s="52">
        <v>70</v>
      </c>
      <c r="BR76" s="73"/>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48"/>
    </row>
    <row r="77" spans="1:131" ht="26.25" customHeight="1" x14ac:dyDescent="0.2">
      <c r="A77" s="52">
        <v>10</v>
      </c>
      <c r="B77" s="961" t="s">
        <v>545</v>
      </c>
      <c r="C77" s="962"/>
      <c r="D77" s="962"/>
      <c r="E77" s="962"/>
      <c r="F77" s="962"/>
      <c r="G77" s="962"/>
      <c r="H77" s="962"/>
      <c r="I77" s="962"/>
      <c r="J77" s="962"/>
      <c r="K77" s="962"/>
      <c r="L77" s="962"/>
      <c r="M77" s="962"/>
      <c r="N77" s="962"/>
      <c r="O77" s="962"/>
      <c r="P77" s="963"/>
      <c r="Q77" s="716">
        <v>767</v>
      </c>
      <c r="R77" s="717"/>
      <c r="S77" s="717"/>
      <c r="T77" s="717"/>
      <c r="U77" s="964"/>
      <c r="V77" s="965">
        <v>119</v>
      </c>
      <c r="W77" s="717"/>
      <c r="X77" s="717"/>
      <c r="Y77" s="717"/>
      <c r="Z77" s="964"/>
      <c r="AA77" s="965">
        <v>647</v>
      </c>
      <c r="AB77" s="717"/>
      <c r="AC77" s="717"/>
      <c r="AD77" s="717"/>
      <c r="AE77" s="964"/>
      <c r="AF77" s="965">
        <v>647</v>
      </c>
      <c r="AG77" s="717"/>
      <c r="AH77" s="717"/>
      <c r="AI77" s="717"/>
      <c r="AJ77" s="964"/>
      <c r="AK77" s="965">
        <v>49</v>
      </c>
      <c r="AL77" s="717"/>
      <c r="AM77" s="717"/>
      <c r="AN77" s="717"/>
      <c r="AO77" s="964"/>
      <c r="AP77" s="965" t="s">
        <v>200</v>
      </c>
      <c r="AQ77" s="717"/>
      <c r="AR77" s="717"/>
      <c r="AS77" s="717"/>
      <c r="AT77" s="964"/>
      <c r="AU77" s="965" t="s">
        <v>200</v>
      </c>
      <c r="AV77" s="717"/>
      <c r="AW77" s="717"/>
      <c r="AX77" s="717"/>
      <c r="AY77" s="964"/>
      <c r="AZ77" s="959"/>
      <c r="BA77" s="959"/>
      <c r="BB77" s="959"/>
      <c r="BC77" s="959"/>
      <c r="BD77" s="960"/>
      <c r="BE77" s="55"/>
      <c r="BF77" s="55"/>
      <c r="BG77" s="55"/>
      <c r="BH77" s="55"/>
      <c r="BI77" s="55"/>
      <c r="BJ77" s="55"/>
      <c r="BK77" s="55"/>
      <c r="BL77" s="55"/>
      <c r="BM77" s="55"/>
      <c r="BN77" s="55"/>
      <c r="BO77" s="55"/>
      <c r="BP77" s="55"/>
      <c r="BQ77" s="52">
        <v>71</v>
      </c>
      <c r="BR77" s="73"/>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48"/>
    </row>
    <row r="78" spans="1:131" ht="26.25" customHeight="1" x14ac:dyDescent="0.2">
      <c r="A78" s="52">
        <v>11</v>
      </c>
      <c r="B78" s="961" t="s">
        <v>245</v>
      </c>
      <c r="C78" s="962"/>
      <c r="D78" s="962"/>
      <c r="E78" s="962"/>
      <c r="F78" s="962"/>
      <c r="G78" s="962"/>
      <c r="H78" s="962"/>
      <c r="I78" s="962"/>
      <c r="J78" s="962"/>
      <c r="K78" s="962"/>
      <c r="L78" s="962"/>
      <c r="M78" s="962"/>
      <c r="N78" s="962"/>
      <c r="O78" s="962"/>
      <c r="P78" s="963"/>
      <c r="Q78" s="957">
        <v>2469</v>
      </c>
      <c r="R78" s="958"/>
      <c r="S78" s="958"/>
      <c r="T78" s="958"/>
      <c r="U78" s="958"/>
      <c r="V78" s="958">
        <v>2468</v>
      </c>
      <c r="W78" s="958"/>
      <c r="X78" s="958"/>
      <c r="Y78" s="958"/>
      <c r="Z78" s="958"/>
      <c r="AA78" s="958">
        <v>1</v>
      </c>
      <c r="AB78" s="958"/>
      <c r="AC78" s="958"/>
      <c r="AD78" s="958"/>
      <c r="AE78" s="958"/>
      <c r="AF78" s="958">
        <v>1</v>
      </c>
      <c r="AG78" s="958"/>
      <c r="AH78" s="958"/>
      <c r="AI78" s="958"/>
      <c r="AJ78" s="958"/>
      <c r="AK78" s="958" t="s">
        <v>200</v>
      </c>
      <c r="AL78" s="958"/>
      <c r="AM78" s="958"/>
      <c r="AN78" s="958"/>
      <c r="AO78" s="958"/>
      <c r="AP78" s="958" t="s">
        <v>200</v>
      </c>
      <c r="AQ78" s="958"/>
      <c r="AR78" s="958"/>
      <c r="AS78" s="958"/>
      <c r="AT78" s="958"/>
      <c r="AU78" s="958" t="s">
        <v>200</v>
      </c>
      <c r="AV78" s="958"/>
      <c r="AW78" s="958"/>
      <c r="AX78" s="958"/>
      <c r="AY78" s="958"/>
      <c r="AZ78" s="959"/>
      <c r="BA78" s="959"/>
      <c r="BB78" s="959"/>
      <c r="BC78" s="959"/>
      <c r="BD78" s="960"/>
      <c r="BE78" s="55"/>
      <c r="BF78" s="55"/>
      <c r="BG78" s="55"/>
      <c r="BH78" s="55"/>
      <c r="BI78" s="55"/>
      <c r="BJ78" s="48"/>
      <c r="BK78" s="48"/>
      <c r="BL78" s="48"/>
      <c r="BM78" s="48"/>
      <c r="BN78" s="48"/>
      <c r="BO78" s="55"/>
      <c r="BP78" s="55"/>
      <c r="BQ78" s="52">
        <v>72</v>
      </c>
      <c r="BR78" s="73"/>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48"/>
    </row>
    <row r="79" spans="1:131" ht="26.25" customHeight="1" x14ac:dyDescent="0.2">
      <c r="A79" s="52">
        <v>12</v>
      </c>
      <c r="B79" s="713"/>
      <c r="C79" s="714"/>
      <c r="D79" s="714"/>
      <c r="E79" s="714"/>
      <c r="F79" s="714"/>
      <c r="G79" s="714"/>
      <c r="H79" s="714"/>
      <c r="I79" s="714"/>
      <c r="J79" s="714"/>
      <c r="K79" s="714"/>
      <c r="L79" s="714"/>
      <c r="M79" s="714"/>
      <c r="N79" s="714"/>
      <c r="O79" s="714"/>
      <c r="P79" s="715"/>
      <c r="Q79" s="957"/>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55"/>
      <c r="BF79" s="55"/>
      <c r="BG79" s="55"/>
      <c r="BH79" s="55"/>
      <c r="BI79" s="55"/>
      <c r="BJ79" s="48"/>
      <c r="BK79" s="48"/>
      <c r="BL79" s="48"/>
      <c r="BM79" s="48"/>
      <c r="BN79" s="48"/>
      <c r="BO79" s="55"/>
      <c r="BP79" s="55"/>
      <c r="BQ79" s="52">
        <v>73</v>
      </c>
      <c r="BR79" s="73"/>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48"/>
    </row>
    <row r="80" spans="1:131" ht="26.25" customHeight="1" x14ac:dyDescent="0.2">
      <c r="A80" s="52">
        <v>13</v>
      </c>
      <c r="B80" s="713"/>
      <c r="C80" s="714"/>
      <c r="D80" s="714"/>
      <c r="E80" s="714"/>
      <c r="F80" s="714"/>
      <c r="G80" s="714"/>
      <c r="H80" s="714"/>
      <c r="I80" s="714"/>
      <c r="J80" s="714"/>
      <c r="K80" s="714"/>
      <c r="L80" s="714"/>
      <c r="M80" s="714"/>
      <c r="N80" s="714"/>
      <c r="O80" s="714"/>
      <c r="P80" s="715"/>
      <c r="Q80" s="957"/>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55"/>
      <c r="BF80" s="55"/>
      <c r="BG80" s="55"/>
      <c r="BH80" s="55"/>
      <c r="BI80" s="55"/>
      <c r="BJ80" s="55"/>
      <c r="BK80" s="55"/>
      <c r="BL80" s="55"/>
      <c r="BM80" s="55"/>
      <c r="BN80" s="55"/>
      <c r="BO80" s="55"/>
      <c r="BP80" s="55"/>
      <c r="BQ80" s="52">
        <v>74</v>
      </c>
      <c r="BR80" s="73"/>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48"/>
    </row>
    <row r="81" spans="1:131" ht="26.25" customHeight="1" x14ac:dyDescent="0.2">
      <c r="A81" s="52">
        <v>14</v>
      </c>
      <c r="B81" s="713"/>
      <c r="C81" s="714"/>
      <c r="D81" s="714"/>
      <c r="E81" s="714"/>
      <c r="F81" s="714"/>
      <c r="G81" s="714"/>
      <c r="H81" s="714"/>
      <c r="I81" s="714"/>
      <c r="J81" s="714"/>
      <c r="K81" s="714"/>
      <c r="L81" s="714"/>
      <c r="M81" s="714"/>
      <c r="N81" s="714"/>
      <c r="O81" s="714"/>
      <c r="P81" s="715"/>
      <c r="Q81" s="957"/>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55"/>
      <c r="BF81" s="55"/>
      <c r="BG81" s="55"/>
      <c r="BH81" s="55"/>
      <c r="BI81" s="55"/>
      <c r="BJ81" s="55"/>
      <c r="BK81" s="55"/>
      <c r="BL81" s="55"/>
      <c r="BM81" s="55"/>
      <c r="BN81" s="55"/>
      <c r="BO81" s="55"/>
      <c r="BP81" s="55"/>
      <c r="BQ81" s="52">
        <v>75</v>
      </c>
      <c r="BR81" s="73"/>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48"/>
    </row>
    <row r="82" spans="1:131" ht="26.25" customHeight="1" x14ac:dyDescent="0.2">
      <c r="A82" s="52">
        <v>15</v>
      </c>
      <c r="B82" s="713"/>
      <c r="C82" s="714"/>
      <c r="D82" s="714"/>
      <c r="E82" s="714"/>
      <c r="F82" s="714"/>
      <c r="G82" s="714"/>
      <c r="H82" s="714"/>
      <c r="I82" s="714"/>
      <c r="J82" s="714"/>
      <c r="K82" s="714"/>
      <c r="L82" s="714"/>
      <c r="M82" s="714"/>
      <c r="N82" s="714"/>
      <c r="O82" s="714"/>
      <c r="P82" s="715"/>
      <c r="Q82" s="957"/>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55"/>
      <c r="BF82" s="55"/>
      <c r="BG82" s="55"/>
      <c r="BH82" s="55"/>
      <c r="BI82" s="55"/>
      <c r="BJ82" s="55"/>
      <c r="BK82" s="55"/>
      <c r="BL82" s="55"/>
      <c r="BM82" s="55"/>
      <c r="BN82" s="55"/>
      <c r="BO82" s="55"/>
      <c r="BP82" s="55"/>
      <c r="BQ82" s="52">
        <v>76</v>
      </c>
      <c r="BR82" s="73"/>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48"/>
    </row>
    <row r="83" spans="1:131" ht="26.25" customHeight="1" x14ac:dyDescent="0.2">
      <c r="A83" s="52">
        <v>16</v>
      </c>
      <c r="B83" s="713"/>
      <c r="C83" s="714"/>
      <c r="D83" s="714"/>
      <c r="E83" s="714"/>
      <c r="F83" s="714"/>
      <c r="G83" s="714"/>
      <c r="H83" s="714"/>
      <c r="I83" s="714"/>
      <c r="J83" s="714"/>
      <c r="K83" s="714"/>
      <c r="L83" s="714"/>
      <c r="M83" s="714"/>
      <c r="N83" s="714"/>
      <c r="O83" s="714"/>
      <c r="P83" s="715"/>
      <c r="Q83" s="957"/>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55"/>
      <c r="BF83" s="55"/>
      <c r="BG83" s="55"/>
      <c r="BH83" s="55"/>
      <c r="BI83" s="55"/>
      <c r="BJ83" s="55"/>
      <c r="BK83" s="55"/>
      <c r="BL83" s="55"/>
      <c r="BM83" s="55"/>
      <c r="BN83" s="55"/>
      <c r="BO83" s="55"/>
      <c r="BP83" s="55"/>
      <c r="BQ83" s="52">
        <v>77</v>
      </c>
      <c r="BR83" s="73"/>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48"/>
    </row>
    <row r="84" spans="1:131" ht="26.25" customHeight="1" x14ac:dyDescent="0.2">
      <c r="A84" s="52">
        <v>17</v>
      </c>
      <c r="B84" s="713"/>
      <c r="C84" s="714"/>
      <c r="D84" s="714"/>
      <c r="E84" s="714"/>
      <c r="F84" s="714"/>
      <c r="G84" s="714"/>
      <c r="H84" s="714"/>
      <c r="I84" s="714"/>
      <c r="J84" s="714"/>
      <c r="K84" s="714"/>
      <c r="L84" s="714"/>
      <c r="M84" s="714"/>
      <c r="N84" s="714"/>
      <c r="O84" s="714"/>
      <c r="P84" s="715"/>
      <c r="Q84" s="957"/>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55"/>
      <c r="BF84" s="55"/>
      <c r="BG84" s="55"/>
      <c r="BH84" s="55"/>
      <c r="BI84" s="55"/>
      <c r="BJ84" s="55"/>
      <c r="BK84" s="55"/>
      <c r="BL84" s="55"/>
      <c r="BM84" s="55"/>
      <c r="BN84" s="55"/>
      <c r="BO84" s="55"/>
      <c r="BP84" s="55"/>
      <c r="BQ84" s="52">
        <v>78</v>
      </c>
      <c r="BR84" s="73"/>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48"/>
    </row>
    <row r="85" spans="1:131" ht="26.25" customHeight="1" x14ac:dyDescent="0.2">
      <c r="A85" s="52">
        <v>18</v>
      </c>
      <c r="B85" s="713"/>
      <c r="C85" s="714"/>
      <c r="D85" s="714"/>
      <c r="E85" s="714"/>
      <c r="F85" s="714"/>
      <c r="G85" s="714"/>
      <c r="H85" s="714"/>
      <c r="I85" s="714"/>
      <c r="J85" s="714"/>
      <c r="K85" s="714"/>
      <c r="L85" s="714"/>
      <c r="M85" s="714"/>
      <c r="N85" s="714"/>
      <c r="O85" s="714"/>
      <c r="P85" s="715"/>
      <c r="Q85" s="957"/>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55"/>
      <c r="BF85" s="55"/>
      <c r="BG85" s="55"/>
      <c r="BH85" s="55"/>
      <c r="BI85" s="55"/>
      <c r="BJ85" s="55"/>
      <c r="BK85" s="55"/>
      <c r="BL85" s="55"/>
      <c r="BM85" s="55"/>
      <c r="BN85" s="55"/>
      <c r="BO85" s="55"/>
      <c r="BP85" s="55"/>
      <c r="BQ85" s="52">
        <v>79</v>
      </c>
      <c r="BR85" s="73"/>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48"/>
    </row>
    <row r="86" spans="1:131" ht="26.25" customHeight="1" x14ac:dyDescent="0.2">
      <c r="A86" s="52">
        <v>19</v>
      </c>
      <c r="B86" s="713"/>
      <c r="C86" s="714"/>
      <c r="D86" s="714"/>
      <c r="E86" s="714"/>
      <c r="F86" s="714"/>
      <c r="G86" s="714"/>
      <c r="H86" s="714"/>
      <c r="I86" s="714"/>
      <c r="J86" s="714"/>
      <c r="K86" s="714"/>
      <c r="L86" s="714"/>
      <c r="M86" s="714"/>
      <c r="N86" s="714"/>
      <c r="O86" s="714"/>
      <c r="P86" s="715"/>
      <c r="Q86" s="957"/>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55"/>
      <c r="BF86" s="55"/>
      <c r="BG86" s="55"/>
      <c r="BH86" s="55"/>
      <c r="BI86" s="55"/>
      <c r="BJ86" s="55"/>
      <c r="BK86" s="55"/>
      <c r="BL86" s="55"/>
      <c r="BM86" s="55"/>
      <c r="BN86" s="55"/>
      <c r="BO86" s="55"/>
      <c r="BP86" s="55"/>
      <c r="BQ86" s="52">
        <v>80</v>
      </c>
      <c r="BR86" s="73"/>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48"/>
    </row>
    <row r="87" spans="1:131" ht="26.25" customHeight="1" x14ac:dyDescent="0.2">
      <c r="A87" s="57">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55"/>
      <c r="BF87" s="55"/>
      <c r="BG87" s="55"/>
      <c r="BH87" s="55"/>
      <c r="BI87" s="55"/>
      <c r="BJ87" s="55"/>
      <c r="BK87" s="55"/>
      <c r="BL87" s="55"/>
      <c r="BM87" s="55"/>
      <c r="BN87" s="55"/>
      <c r="BO87" s="55"/>
      <c r="BP87" s="55"/>
      <c r="BQ87" s="52">
        <v>81</v>
      </c>
      <c r="BR87" s="73"/>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48"/>
    </row>
    <row r="88" spans="1:131" ht="26.25" customHeight="1" x14ac:dyDescent="0.2">
      <c r="A88" s="53" t="s">
        <v>253</v>
      </c>
      <c r="B88" s="935" t="s">
        <v>186</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15444</v>
      </c>
      <c r="AG88" s="947"/>
      <c r="AH88" s="947"/>
      <c r="AI88" s="947"/>
      <c r="AJ88" s="947"/>
      <c r="AK88" s="946"/>
      <c r="AL88" s="946"/>
      <c r="AM88" s="946"/>
      <c r="AN88" s="946"/>
      <c r="AO88" s="946"/>
      <c r="AP88" s="947">
        <v>4558</v>
      </c>
      <c r="AQ88" s="947"/>
      <c r="AR88" s="947"/>
      <c r="AS88" s="947"/>
      <c r="AT88" s="947"/>
      <c r="AU88" s="947">
        <v>1896</v>
      </c>
      <c r="AV88" s="947"/>
      <c r="AW88" s="947"/>
      <c r="AX88" s="947"/>
      <c r="AY88" s="947"/>
      <c r="AZ88" s="948"/>
      <c r="BA88" s="948"/>
      <c r="BB88" s="948"/>
      <c r="BC88" s="948"/>
      <c r="BD88" s="949"/>
      <c r="BE88" s="55"/>
      <c r="BF88" s="55"/>
      <c r="BG88" s="55"/>
      <c r="BH88" s="55"/>
      <c r="BI88" s="55"/>
      <c r="BJ88" s="55"/>
      <c r="BK88" s="55"/>
      <c r="BL88" s="55"/>
      <c r="BM88" s="55"/>
      <c r="BN88" s="55"/>
      <c r="BO88" s="55"/>
      <c r="BP88" s="55"/>
      <c r="BQ88" s="52">
        <v>82</v>
      </c>
      <c r="BR88" s="73"/>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935" t="s">
        <v>452</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159</v>
      </c>
      <c r="CS102" s="942"/>
      <c r="CT102" s="942"/>
      <c r="CU102" s="942"/>
      <c r="CV102" s="943"/>
      <c r="CW102" s="941">
        <v>21</v>
      </c>
      <c r="CX102" s="942"/>
      <c r="CY102" s="942"/>
      <c r="CZ102" s="942"/>
      <c r="DA102" s="943"/>
      <c r="DB102" s="941" t="s">
        <v>200</v>
      </c>
      <c r="DC102" s="942"/>
      <c r="DD102" s="942"/>
      <c r="DE102" s="942"/>
      <c r="DF102" s="943"/>
      <c r="DG102" s="941" t="s">
        <v>200</v>
      </c>
      <c r="DH102" s="942"/>
      <c r="DI102" s="942"/>
      <c r="DJ102" s="942"/>
      <c r="DK102" s="943"/>
      <c r="DL102" s="941" t="s">
        <v>200</v>
      </c>
      <c r="DM102" s="942"/>
      <c r="DN102" s="942"/>
      <c r="DO102" s="942"/>
      <c r="DP102" s="943"/>
      <c r="DQ102" s="941" t="s">
        <v>200</v>
      </c>
      <c r="DR102" s="942"/>
      <c r="DS102" s="942"/>
      <c r="DT102" s="942"/>
      <c r="DU102" s="943"/>
      <c r="DV102" s="935"/>
      <c r="DW102" s="936"/>
      <c r="DX102" s="936"/>
      <c r="DY102" s="936"/>
      <c r="DZ102" s="944"/>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23" t="s">
        <v>104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6" t="s">
        <v>466</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24" t="s">
        <v>468</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202</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48" customFormat="1" ht="26.25" customHeight="1" x14ac:dyDescent="0.2">
      <c r="A109" s="767" t="s">
        <v>469</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436</v>
      </c>
      <c r="AB109" s="768"/>
      <c r="AC109" s="768"/>
      <c r="AD109" s="768"/>
      <c r="AE109" s="769"/>
      <c r="AF109" s="770" t="s">
        <v>470</v>
      </c>
      <c r="AG109" s="768"/>
      <c r="AH109" s="768"/>
      <c r="AI109" s="768"/>
      <c r="AJ109" s="769"/>
      <c r="AK109" s="770" t="s">
        <v>392</v>
      </c>
      <c r="AL109" s="768"/>
      <c r="AM109" s="768"/>
      <c r="AN109" s="768"/>
      <c r="AO109" s="769"/>
      <c r="AP109" s="770" t="s">
        <v>471</v>
      </c>
      <c r="AQ109" s="768"/>
      <c r="AR109" s="768"/>
      <c r="AS109" s="768"/>
      <c r="AT109" s="771"/>
      <c r="AU109" s="767" t="s">
        <v>469</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436</v>
      </c>
      <c r="BR109" s="768"/>
      <c r="BS109" s="768"/>
      <c r="BT109" s="768"/>
      <c r="BU109" s="769"/>
      <c r="BV109" s="770" t="s">
        <v>470</v>
      </c>
      <c r="BW109" s="768"/>
      <c r="BX109" s="768"/>
      <c r="BY109" s="768"/>
      <c r="BZ109" s="769"/>
      <c r="CA109" s="770" t="s">
        <v>392</v>
      </c>
      <c r="CB109" s="768"/>
      <c r="CC109" s="768"/>
      <c r="CD109" s="768"/>
      <c r="CE109" s="769"/>
      <c r="CF109" s="927" t="s">
        <v>471</v>
      </c>
      <c r="CG109" s="927"/>
      <c r="CH109" s="927"/>
      <c r="CI109" s="927"/>
      <c r="CJ109" s="927"/>
      <c r="CK109" s="770" t="s">
        <v>94</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436</v>
      </c>
      <c r="DH109" s="768"/>
      <c r="DI109" s="768"/>
      <c r="DJ109" s="768"/>
      <c r="DK109" s="769"/>
      <c r="DL109" s="770" t="s">
        <v>470</v>
      </c>
      <c r="DM109" s="768"/>
      <c r="DN109" s="768"/>
      <c r="DO109" s="768"/>
      <c r="DP109" s="769"/>
      <c r="DQ109" s="770" t="s">
        <v>392</v>
      </c>
      <c r="DR109" s="768"/>
      <c r="DS109" s="768"/>
      <c r="DT109" s="768"/>
      <c r="DU109" s="769"/>
      <c r="DV109" s="770" t="s">
        <v>471</v>
      </c>
      <c r="DW109" s="768"/>
      <c r="DX109" s="768"/>
      <c r="DY109" s="768"/>
      <c r="DZ109" s="771"/>
    </row>
    <row r="110" spans="1:131" s="48" customFormat="1" ht="26.25" customHeight="1" x14ac:dyDescent="0.2">
      <c r="A110" s="811" t="s">
        <v>332</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804">
        <v>3041105</v>
      </c>
      <c r="AB110" s="805"/>
      <c r="AC110" s="805"/>
      <c r="AD110" s="805"/>
      <c r="AE110" s="806"/>
      <c r="AF110" s="807">
        <v>3187700</v>
      </c>
      <c r="AG110" s="805"/>
      <c r="AH110" s="805"/>
      <c r="AI110" s="805"/>
      <c r="AJ110" s="806"/>
      <c r="AK110" s="807">
        <v>3457901</v>
      </c>
      <c r="AL110" s="805"/>
      <c r="AM110" s="805"/>
      <c r="AN110" s="805"/>
      <c r="AO110" s="806"/>
      <c r="AP110" s="900">
        <v>31.8</v>
      </c>
      <c r="AQ110" s="901"/>
      <c r="AR110" s="901"/>
      <c r="AS110" s="901"/>
      <c r="AT110" s="902"/>
      <c r="AU110" s="903" t="s">
        <v>124</v>
      </c>
      <c r="AV110" s="904"/>
      <c r="AW110" s="904"/>
      <c r="AX110" s="904"/>
      <c r="AY110" s="904"/>
      <c r="AZ110" s="864" t="s">
        <v>472</v>
      </c>
      <c r="BA110" s="812"/>
      <c r="BB110" s="812"/>
      <c r="BC110" s="812"/>
      <c r="BD110" s="812"/>
      <c r="BE110" s="812"/>
      <c r="BF110" s="812"/>
      <c r="BG110" s="812"/>
      <c r="BH110" s="812"/>
      <c r="BI110" s="812"/>
      <c r="BJ110" s="812"/>
      <c r="BK110" s="812"/>
      <c r="BL110" s="812"/>
      <c r="BM110" s="812"/>
      <c r="BN110" s="812"/>
      <c r="BO110" s="812"/>
      <c r="BP110" s="813"/>
      <c r="BQ110" s="865">
        <v>24625039</v>
      </c>
      <c r="BR110" s="866"/>
      <c r="BS110" s="866"/>
      <c r="BT110" s="866"/>
      <c r="BU110" s="866"/>
      <c r="BV110" s="866">
        <v>23547448</v>
      </c>
      <c r="BW110" s="866"/>
      <c r="BX110" s="866"/>
      <c r="BY110" s="866"/>
      <c r="BZ110" s="866"/>
      <c r="CA110" s="866">
        <v>21351981</v>
      </c>
      <c r="CB110" s="866"/>
      <c r="CC110" s="866"/>
      <c r="CD110" s="866"/>
      <c r="CE110" s="866"/>
      <c r="CF110" s="890">
        <v>196.3</v>
      </c>
      <c r="CG110" s="891"/>
      <c r="CH110" s="891"/>
      <c r="CI110" s="891"/>
      <c r="CJ110" s="891"/>
      <c r="CK110" s="909" t="s">
        <v>389</v>
      </c>
      <c r="CL110" s="750"/>
      <c r="CM110" s="864" t="s">
        <v>63</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65" t="s">
        <v>200</v>
      </c>
      <c r="DH110" s="866"/>
      <c r="DI110" s="866"/>
      <c r="DJ110" s="866"/>
      <c r="DK110" s="866"/>
      <c r="DL110" s="866" t="s">
        <v>200</v>
      </c>
      <c r="DM110" s="866"/>
      <c r="DN110" s="866"/>
      <c r="DO110" s="866"/>
      <c r="DP110" s="866"/>
      <c r="DQ110" s="866" t="s">
        <v>200</v>
      </c>
      <c r="DR110" s="866"/>
      <c r="DS110" s="866"/>
      <c r="DT110" s="866"/>
      <c r="DU110" s="866"/>
      <c r="DV110" s="867" t="s">
        <v>200</v>
      </c>
      <c r="DW110" s="867"/>
      <c r="DX110" s="867"/>
      <c r="DY110" s="867"/>
      <c r="DZ110" s="868"/>
    </row>
    <row r="111" spans="1:131" s="48" customFormat="1" ht="26.25" customHeight="1" x14ac:dyDescent="0.2">
      <c r="A111" s="755" t="s">
        <v>455</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22"/>
      <c r="AA111" s="760" t="s">
        <v>200</v>
      </c>
      <c r="AB111" s="761"/>
      <c r="AC111" s="761"/>
      <c r="AD111" s="761"/>
      <c r="AE111" s="762"/>
      <c r="AF111" s="763" t="s">
        <v>200</v>
      </c>
      <c r="AG111" s="761"/>
      <c r="AH111" s="761"/>
      <c r="AI111" s="761"/>
      <c r="AJ111" s="762"/>
      <c r="AK111" s="763" t="s">
        <v>200</v>
      </c>
      <c r="AL111" s="761"/>
      <c r="AM111" s="761"/>
      <c r="AN111" s="761"/>
      <c r="AO111" s="762"/>
      <c r="AP111" s="837" t="s">
        <v>200</v>
      </c>
      <c r="AQ111" s="838"/>
      <c r="AR111" s="838"/>
      <c r="AS111" s="838"/>
      <c r="AT111" s="839"/>
      <c r="AU111" s="905"/>
      <c r="AV111" s="906"/>
      <c r="AW111" s="906"/>
      <c r="AX111" s="906"/>
      <c r="AY111" s="906"/>
      <c r="AZ111" s="836" t="s">
        <v>473</v>
      </c>
      <c r="BA111" s="772"/>
      <c r="BB111" s="772"/>
      <c r="BC111" s="772"/>
      <c r="BD111" s="772"/>
      <c r="BE111" s="772"/>
      <c r="BF111" s="772"/>
      <c r="BG111" s="772"/>
      <c r="BH111" s="772"/>
      <c r="BI111" s="772"/>
      <c r="BJ111" s="772"/>
      <c r="BK111" s="772"/>
      <c r="BL111" s="772"/>
      <c r="BM111" s="772"/>
      <c r="BN111" s="772"/>
      <c r="BO111" s="772"/>
      <c r="BP111" s="773"/>
      <c r="BQ111" s="840" t="s">
        <v>200</v>
      </c>
      <c r="BR111" s="841"/>
      <c r="BS111" s="841"/>
      <c r="BT111" s="841"/>
      <c r="BU111" s="841"/>
      <c r="BV111" s="841" t="s">
        <v>200</v>
      </c>
      <c r="BW111" s="841"/>
      <c r="BX111" s="841"/>
      <c r="BY111" s="841"/>
      <c r="BZ111" s="841"/>
      <c r="CA111" s="841" t="s">
        <v>200</v>
      </c>
      <c r="CB111" s="841"/>
      <c r="CC111" s="841"/>
      <c r="CD111" s="841"/>
      <c r="CE111" s="841"/>
      <c r="CF111" s="898" t="s">
        <v>200</v>
      </c>
      <c r="CG111" s="899"/>
      <c r="CH111" s="899"/>
      <c r="CI111" s="899"/>
      <c r="CJ111" s="899"/>
      <c r="CK111" s="910"/>
      <c r="CL111" s="752"/>
      <c r="CM111" s="836" t="s">
        <v>137</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840" t="s">
        <v>200</v>
      </c>
      <c r="DH111" s="841"/>
      <c r="DI111" s="841"/>
      <c r="DJ111" s="841"/>
      <c r="DK111" s="841"/>
      <c r="DL111" s="841" t="s">
        <v>200</v>
      </c>
      <c r="DM111" s="841"/>
      <c r="DN111" s="841"/>
      <c r="DO111" s="841"/>
      <c r="DP111" s="841"/>
      <c r="DQ111" s="841" t="s">
        <v>200</v>
      </c>
      <c r="DR111" s="841"/>
      <c r="DS111" s="841"/>
      <c r="DT111" s="841"/>
      <c r="DU111" s="841"/>
      <c r="DV111" s="842" t="s">
        <v>200</v>
      </c>
      <c r="DW111" s="842"/>
      <c r="DX111" s="842"/>
      <c r="DY111" s="842"/>
      <c r="DZ111" s="843"/>
    </row>
    <row r="112" spans="1:131" s="48" customFormat="1" ht="26.25" customHeight="1" x14ac:dyDescent="0.2">
      <c r="A112" s="739" t="s">
        <v>153</v>
      </c>
      <c r="B112" s="740"/>
      <c r="C112" s="772" t="s">
        <v>474</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60" t="s">
        <v>200</v>
      </c>
      <c r="AB112" s="761"/>
      <c r="AC112" s="761"/>
      <c r="AD112" s="761"/>
      <c r="AE112" s="762"/>
      <c r="AF112" s="763" t="s">
        <v>200</v>
      </c>
      <c r="AG112" s="761"/>
      <c r="AH112" s="761"/>
      <c r="AI112" s="761"/>
      <c r="AJ112" s="762"/>
      <c r="AK112" s="763" t="s">
        <v>200</v>
      </c>
      <c r="AL112" s="761"/>
      <c r="AM112" s="761"/>
      <c r="AN112" s="761"/>
      <c r="AO112" s="762"/>
      <c r="AP112" s="837" t="s">
        <v>200</v>
      </c>
      <c r="AQ112" s="838"/>
      <c r="AR112" s="838"/>
      <c r="AS112" s="838"/>
      <c r="AT112" s="839"/>
      <c r="AU112" s="905"/>
      <c r="AV112" s="906"/>
      <c r="AW112" s="906"/>
      <c r="AX112" s="906"/>
      <c r="AY112" s="906"/>
      <c r="AZ112" s="836" t="s">
        <v>274</v>
      </c>
      <c r="BA112" s="772"/>
      <c r="BB112" s="772"/>
      <c r="BC112" s="772"/>
      <c r="BD112" s="772"/>
      <c r="BE112" s="772"/>
      <c r="BF112" s="772"/>
      <c r="BG112" s="772"/>
      <c r="BH112" s="772"/>
      <c r="BI112" s="772"/>
      <c r="BJ112" s="772"/>
      <c r="BK112" s="772"/>
      <c r="BL112" s="772"/>
      <c r="BM112" s="772"/>
      <c r="BN112" s="772"/>
      <c r="BO112" s="772"/>
      <c r="BP112" s="773"/>
      <c r="BQ112" s="840">
        <v>16053223</v>
      </c>
      <c r="BR112" s="841"/>
      <c r="BS112" s="841"/>
      <c r="BT112" s="841"/>
      <c r="BU112" s="841"/>
      <c r="BV112" s="841">
        <v>15292806</v>
      </c>
      <c r="BW112" s="841"/>
      <c r="BX112" s="841"/>
      <c r="BY112" s="841"/>
      <c r="BZ112" s="841"/>
      <c r="CA112" s="841">
        <v>14454454</v>
      </c>
      <c r="CB112" s="841"/>
      <c r="CC112" s="841"/>
      <c r="CD112" s="841"/>
      <c r="CE112" s="841"/>
      <c r="CF112" s="898">
        <v>132.9</v>
      </c>
      <c r="CG112" s="899"/>
      <c r="CH112" s="899"/>
      <c r="CI112" s="899"/>
      <c r="CJ112" s="899"/>
      <c r="CK112" s="910"/>
      <c r="CL112" s="752"/>
      <c r="CM112" s="836" t="s">
        <v>398</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840" t="s">
        <v>200</v>
      </c>
      <c r="DH112" s="841"/>
      <c r="DI112" s="841"/>
      <c r="DJ112" s="841"/>
      <c r="DK112" s="841"/>
      <c r="DL112" s="841" t="s">
        <v>200</v>
      </c>
      <c r="DM112" s="841"/>
      <c r="DN112" s="841"/>
      <c r="DO112" s="841"/>
      <c r="DP112" s="841"/>
      <c r="DQ112" s="841" t="s">
        <v>200</v>
      </c>
      <c r="DR112" s="841"/>
      <c r="DS112" s="841"/>
      <c r="DT112" s="841"/>
      <c r="DU112" s="841"/>
      <c r="DV112" s="842" t="s">
        <v>200</v>
      </c>
      <c r="DW112" s="842"/>
      <c r="DX112" s="842"/>
      <c r="DY112" s="842"/>
      <c r="DZ112" s="843"/>
    </row>
    <row r="113" spans="1:130" s="48" customFormat="1" ht="26.25" customHeight="1" x14ac:dyDescent="0.2">
      <c r="A113" s="741"/>
      <c r="B113" s="742"/>
      <c r="C113" s="772" t="s">
        <v>477</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760">
        <v>1229389</v>
      </c>
      <c r="AB113" s="761"/>
      <c r="AC113" s="761"/>
      <c r="AD113" s="761"/>
      <c r="AE113" s="762"/>
      <c r="AF113" s="763">
        <v>1222469</v>
      </c>
      <c r="AG113" s="761"/>
      <c r="AH113" s="761"/>
      <c r="AI113" s="761"/>
      <c r="AJ113" s="762"/>
      <c r="AK113" s="763">
        <v>1185235</v>
      </c>
      <c r="AL113" s="761"/>
      <c r="AM113" s="761"/>
      <c r="AN113" s="761"/>
      <c r="AO113" s="762"/>
      <c r="AP113" s="837">
        <v>10.9</v>
      </c>
      <c r="AQ113" s="838"/>
      <c r="AR113" s="838"/>
      <c r="AS113" s="838"/>
      <c r="AT113" s="839"/>
      <c r="AU113" s="905"/>
      <c r="AV113" s="906"/>
      <c r="AW113" s="906"/>
      <c r="AX113" s="906"/>
      <c r="AY113" s="906"/>
      <c r="AZ113" s="836" t="s">
        <v>205</v>
      </c>
      <c r="BA113" s="772"/>
      <c r="BB113" s="772"/>
      <c r="BC113" s="772"/>
      <c r="BD113" s="772"/>
      <c r="BE113" s="772"/>
      <c r="BF113" s="772"/>
      <c r="BG113" s="772"/>
      <c r="BH113" s="772"/>
      <c r="BI113" s="772"/>
      <c r="BJ113" s="772"/>
      <c r="BK113" s="772"/>
      <c r="BL113" s="772"/>
      <c r="BM113" s="772"/>
      <c r="BN113" s="772"/>
      <c r="BO113" s="772"/>
      <c r="BP113" s="773"/>
      <c r="BQ113" s="840">
        <v>1954988</v>
      </c>
      <c r="BR113" s="841"/>
      <c r="BS113" s="841"/>
      <c r="BT113" s="841"/>
      <c r="BU113" s="841"/>
      <c r="BV113" s="841">
        <v>1944328</v>
      </c>
      <c r="BW113" s="841"/>
      <c r="BX113" s="841"/>
      <c r="BY113" s="841"/>
      <c r="BZ113" s="841"/>
      <c r="CA113" s="841">
        <v>1895787</v>
      </c>
      <c r="CB113" s="841"/>
      <c r="CC113" s="841"/>
      <c r="CD113" s="841"/>
      <c r="CE113" s="841"/>
      <c r="CF113" s="898">
        <v>17.399999999999999</v>
      </c>
      <c r="CG113" s="899"/>
      <c r="CH113" s="899"/>
      <c r="CI113" s="899"/>
      <c r="CJ113" s="899"/>
      <c r="CK113" s="910"/>
      <c r="CL113" s="752"/>
      <c r="CM113" s="836" t="s">
        <v>408</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60" t="s">
        <v>200</v>
      </c>
      <c r="DH113" s="761"/>
      <c r="DI113" s="761"/>
      <c r="DJ113" s="761"/>
      <c r="DK113" s="762"/>
      <c r="DL113" s="763" t="s">
        <v>200</v>
      </c>
      <c r="DM113" s="761"/>
      <c r="DN113" s="761"/>
      <c r="DO113" s="761"/>
      <c r="DP113" s="762"/>
      <c r="DQ113" s="763" t="s">
        <v>200</v>
      </c>
      <c r="DR113" s="761"/>
      <c r="DS113" s="761"/>
      <c r="DT113" s="761"/>
      <c r="DU113" s="762"/>
      <c r="DV113" s="837" t="s">
        <v>200</v>
      </c>
      <c r="DW113" s="838"/>
      <c r="DX113" s="838"/>
      <c r="DY113" s="838"/>
      <c r="DZ113" s="839"/>
    </row>
    <row r="114" spans="1:130" s="48" customFormat="1" ht="26.25" customHeight="1" x14ac:dyDescent="0.2">
      <c r="A114" s="741"/>
      <c r="B114" s="742"/>
      <c r="C114" s="772" t="s">
        <v>478</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60">
        <v>223904</v>
      </c>
      <c r="AB114" s="761"/>
      <c r="AC114" s="761"/>
      <c r="AD114" s="761"/>
      <c r="AE114" s="762"/>
      <c r="AF114" s="763">
        <v>216085</v>
      </c>
      <c r="AG114" s="761"/>
      <c r="AH114" s="761"/>
      <c r="AI114" s="761"/>
      <c r="AJ114" s="762"/>
      <c r="AK114" s="763">
        <v>229267</v>
      </c>
      <c r="AL114" s="761"/>
      <c r="AM114" s="761"/>
      <c r="AN114" s="761"/>
      <c r="AO114" s="762"/>
      <c r="AP114" s="837">
        <v>2.1</v>
      </c>
      <c r="AQ114" s="838"/>
      <c r="AR114" s="838"/>
      <c r="AS114" s="838"/>
      <c r="AT114" s="839"/>
      <c r="AU114" s="905"/>
      <c r="AV114" s="906"/>
      <c r="AW114" s="906"/>
      <c r="AX114" s="906"/>
      <c r="AY114" s="906"/>
      <c r="AZ114" s="836" t="s">
        <v>479</v>
      </c>
      <c r="BA114" s="772"/>
      <c r="BB114" s="772"/>
      <c r="BC114" s="772"/>
      <c r="BD114" s="772"/>
      <c r="BE114" s="772"/>
      <c r="BF114" s="772"/>
      <c r="BG114" s="772"/>
      <c r="BH114" s="772"/>
      <c r="BI114" s="772"/>
      <c r="BJ114" s="772"/>
      <c r="BK114" s="772"/>
      <c r="BL114" s="772"/>
      <c r="BM114" s="772"/>
      <c r="BN114" s="772"/>
      <c r="BO114" s="772"/>
      <c r="BP114" s="773"/>
      <c r="BQ114" s="840">
        <v>2780317</v>
      </c>
      <c r="BR114" s="841"/>
      <c r="BS114" s="841"/>
      <c r="BT114" s="841"/>
      <c r="BU114" s="841"/>
      <c r="BV114" s="841">
        <v>2719905</v>
      </c>
      <c r="BW114" s="841"/>
      <c r="BX114" s="841"/>
      <c r="BY114" s="841"/>
      <c r="BZ114" s="841"/>
      <c r="CA114" s="841">
        <v>2705167</v>
      </c>
      <c r="CB114" s="841"/>
      <c r="CC114" s="841"/>
      <c r="CD114" s="841"/>
      <c r="CE114" s="841"/>
      <c r="CF114" s="898">
        <v>24.9</v>
      </c>
      <c r="CG114" s="899"/>
      <c r="CH114" s="899"/>
      <c r="CI114" s="899"/>
      <c r="CJ114" s="899"/>
      <c r="CK114" s="910"/>
      <c r="CL114" s="752"/>
      <c r="CM114" s="836" t="s">
        <v>480</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60" t="s">
        <v>200</v>
      </c>
      <c r="DH114" s="761"/>
      <c r="DI114" s="761"/>
      <c r="DJ114" s="761"/>
      <c r="DK114" s="762"/>
      <c r="DL114" s="763" t="s">
        <v>200</v>
      </c>
      <c r="DM114" s="761"/>
      <c r="DN114" s="761"/>
      <c r="DO114" s="761"/>
      <c r="DP114" s="762"/>
      <c r="DQ114" s="763" t="s">
        <v>200</v>
      </c>
      <c r="DR114" s="761"/>
      <c r="DS114" s="761"/>
      <c r="DT114" s="761"/>
      <c r="DU114" s="762"/>
      <c r="DV114" s="837" t="s">
        <v>200</v>
      </c>
      <c r="DW114" s="838"/>
      <c r="DX114" s="838"/>
      <c r="DY114" s="838"/>
      <c r="DZ114" s="839"/>
    </row>
    <row r="115" spans="1:130" s="48" customFormat="1" ht="26.25" customHeight="1" x14ac:dyDescent="0.2">
      <c r="A115" s="741"/>
      <c r="B115" s="742"/>
      <c r="C115" s="772" t="s">
        <v>379</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760" t="s">
        <v>200</v>
      </c>
      <c r="AB115" s="761"/>
      <c r="AC115" s="761"/>
      <c r="AD115" s="761"/>
      <c r="AE115" s="762"/>
      <c r="AF115" s="763" t="s">
        <v>200</v>
      </c>
      <c r="AG115" s="761"/>
      <c r="AH115" s="761"/>
      <c r="AI115" s="761"/>
      <c r="AJ115" s="762"/>
      <c r="AK115" s="763" t="s">
        <v>200</v>
      </c>
      <c r="AL115" s="761"/>
      <c r="AM115" s="761"/>
      <c r="AN115" s="761"/>
      <c r="AO115" s="762"/>
      <c r="AP115" s="837" t="s">
        <v>200</v>
      </c>
      <c r="AQ115" s="838"/>
      <c r="AR115" s="838"/>
      <c r="AS115" s="838"/>
      <c r="AT115" s="839"/>
      <c r="AU115" s="905"/>
      <c r="AV115" s="906"/>
      <c r="AW115" s="906"/>
      <c r="AX115" s="906"/>
      <c r="AY115" s="906"/>
      <c r="AZ115" s="836" t="s">
        <v>351</v>
      </c>
      <c r="BA115" s="772"/>
      <c r="BB115" s="772"/>
      <c r="BC115" s="772"/>
      <c r="BD115" s="772"/>
      <c r="BE115" s="772"/>
      <c r="BF115" s="772"/>
      <c r="BG115" s="772"/>
      <c r="BH115" s="772"/>
      <c r="BI115" s="772"/>
      <c r="BJ115" s="772"/>
      <c r="BK115" s="772"/>
      <c r="BL115" s="772"/>
      <c r="BM115" s="772"/>
      <c r="BN115" s="772"/>
      <c r="BO115" s="772"/>
      <c r="BP115" s="773"/>
      <c r="BQ115" s="840" t="s">
        <v>200</v>
      </c>
      <c r="BR115" s="841"/>
      <c r="BS115" s="841"/>
      <c r="BT115" s="841"/>
      <c r="BU115" s="841"/>
      <c r="BV115" s="841" t="s">
        <v>200</v>
      </c>
      <c r="BW115" s="841"/>
      <c r="BX115" s="841"/>
      <c r="BY115" s="841"/>
      <c r="BZ115" s="841"/>
      <c r="CA115" s="841" t="s">
        <v>200</v>
      </c>
      <c r="CB115" s="841"/>
      <c r="CC115" s="841"/>
      <c r="CD115" s="841"/>
      <c r="CE115" s="841"/>
      <c r="CF115" s="898" t="s">
        <v>200</v>
      </c>
      <c r="CG115" s="899"/>
      <c r="CH115" s="899"/>
      <c r="CI115" s="899"/>
      <c r="CJ115" s="899"/>
      <c r="CK115" s="910"/>
      <c r="CL115" s="752"/>
      <c r="CM115" s="836" t="s">
        <v>30</v>
      </c>
      <c r="CN115" s="772"/>
      <c r="CO115" s="772"/>
      <c r="CP115" s="772"/>
      <c r="CQ115" s="772"/>
      <c r="CR115" s="772"/>
      <c r="CS115" s="772"/>
      <c r="CT115" s="772"/>
      <c r="CU115" s="772"/>
      <c r="CV115" s="772"/>
      <c r="CW115" s="772"/>
      <c r="CX115" s="772"/>
      <c r="CY115" s="772"/>
      <c r="CZ115" s="772"/>
      <c r="DA115" s="772"/>
      <c r="DB115" s="772"/>
      <c r="DC115" s="772"/>
      <c r="DD115" s="772"/>
      <c r="DE115" s="772"/>
      <c r="DF115" s="773"/>
      <c r="DG115" s="760" t="s">
        <v>200</v>
      </c>
      <c r="DH115" s="761"/>
      <c r="DI115" s="761"/>
      <c r="DJ115" s="761"/>
      <c r="DK115" s="762"/>
      <c r="DL115" s="763" t="s">
        <v>200</v>
      </c>
      <c r="DM115" s="761"/>
      <c r="DN115" s="761"/>
      <c r="DO115" s="761"/>
      <c r="DP115" s="762"/>
      <c r="DQ115" s="763" t="s">
        <v>200</v>
      </c>
      <c r="DR115" s="761"/>
      <c r="DS115" s="761"/>
      <c r="DT115" s="761"/>
      <c r="DU115" s="762"/>
      <c r="DV115" s="837" t="s">
        <v>200</v>
      </c>
      <c r="DW115" s="838"/>
      <c r="DX115" s="838"/>
      <c r="DY115" s="838"/>
      <c r="DZ115" s="839"/>
    </row>
    <row r="116" spans="1:130" s="48" customFormat="1" ht="26.25" customHeight="1" x14ac:dyDescent="0.2">
      <c r="A116" s="743"/>
      <c r="B116" s="744"/>
      <c r="C116" s="845" t="s">
        <v>1</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60">
        <v>132</v>
      </c>
      <c r="AB116" s="761"/>
      <c r="AC116" s="761"/>
      <c r="AD116" s="761"/>
      <c r="AE116" s="762"/>
      <c r="AF116" s="763" t="s">
        <v>200</v>
      </c>
      <c r="AG116" s="761"/>
      <c r="AH116" s="761"/>
      <c r="AI116" s="761"/>
      <c r="AJ116" s="762"/>
      <c r="AK116" s="763" t="s">
        <v>200</v>
      </c>
      <c r="AL116" s="761"/>
      <c r="AM116" s="761"/>
      <c r="AN116" s="761"/>
      <c r="AO116" s="762"/>
      <c r="AP116" s="837" t="s">
        <v>200</v>
      </c>
      <c r="AQ116" s="838"/>
      <c r="AR116" s="838"/>
      <c r="AS116" s="838"/>
      <c r="AT116" s="839"/>
      <c r="AU116" s="905"/>
      <c r="AV116" s="906"/>
      <c r="AW116" s="906"/>
      <c r="AX116" s="906"/>
      <c r="AY116" s="906"/>
      <c r="AZ116" s="912" t="s">
        <v>222</v>
      </c>
      <c r="BA116" s="913"/>
      <c r="BB116" s="913"/>
      <c r="BC116" s="913"/>
      <c r="BD116" s="913"/>
      <c r="BE116" s="913"/>
      <c r="BF116" s="913"/>
      <c r="BG116" s="913"/>
      <c r="BH116" s="913"/>
      <c r="BI116" s="913"/>
      <c r="BJ116" s="913"/>
      <c r="BK116" s="913"/>
      <c r="BL116" s="913"/>
      <c r="BM116" s="913"/>
      <c r="BN116" s="913"/>
      <c r="BO116" s="913"/>
      <c r="BP116" s="914"/>
      <c r="BQ116" s="840" t="s">
        <v>200</v>
      </c>
      <c r="BR116" s="841"/>
      <c r="BS116" s="841"/>
      <c r="BT116" s="841"/>
      <c r="BU116" s="841"/>
      <c r="BV116" s="841" t="s">
        <v>200</v>
      </c>
      <c r="BW116" s="841"/>
      <c r="BX116" s="841"/>
      <c r="BY116" s="841"/>
      <c r="BZ116" s="841"/>
      <c r="CA116" s="841" t="s">
        <v>200</v>
      </c>
      <c r="CB116" s="841"/>
      <c r="CC116" s="841"/>
      <c r="CD116" s="841"/>
      <c r="CE116" s="841"/>
      <c r="CF116" s="898" t="s">
        <v>200</v>
      </c>
      <c r="CG116" s="899"/>
      <c r="CH116" s="899"/>
      <c r="CI116" s="899"/>
      <c r="CJ116" s="899"/>
      <c r="CK116" s="910"/>
      <c r="CL116" s="752"/>
      <c r="CM116" s="836" t="s">
        <v>12</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60" t="s">
        <v>200</v>
      </c>
      <c r="DH116" s="761"/>
      <c r="DI116" s="761"/>
      <c r="DJ116" s="761"/>
      <c r="DK116" s="762"/>
      <c r="DL116" s="763" t="s">
        <v>200</v>
      </c>
      <c r="DM116" s="761"/>
      <c r="DN116" s="761"/>
      <c r="DO116" s="761"/>
      <c r="DP116" s="762"/>
      <c r="DQ116" s="763" t="s">
        <v>200</v>
      </c>
      <c r="DR116" s="761"/>
      <c r="DS116" s="761"/>
      <c r="DT116" s="761"/>
      <c r="DU116" s="762"/>
      <c r="DV116" s="837" t="s">
        <v>200</v>
      </c>
      <c r="DW116" s="838"/>
      <c r="DX116" s="838"/>
      <c r="DY116" s="838"/>
      <c r="DZ116" s="839"/>
    </row>
    <row r="117" spans="1:130" s="48" customFormat="1" ht="26.25" customHeight="1" x14ac:dyDescent="0.2">
      <c r="A117" s="767" t="s">
        <v>278</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77" t="s">
        <v>327</v>
      </c>
      <c r="Z117" s="769"/>
      <c r="AA117" s="915">
        <v>4494530</v>
      </c>
      <c r="AB117" s="916"/>
      <c r="AC117" s="916"/>
      <c r="AD117" s="916"/>
      <c r="AE117" s="917"/>
      <c r="AF117" s="918">
        <v>4626254</v>
      </c>
      <c r="AG117" s="916"/>
      <c r="AH117" s="916"/>
      <c r="AI117" s="916"/>
      <c r="AJ117" s="917"/>
      <c r="AK117" s="918">
        <v>4872403</v>
      </c>
      <c r="AL117" s="916"/>
      <c r="AM117" s="916"/>
      <c r="AN117" s="916"/>
      <c r="AO117" s="917"/>
      <c r="AP117" s="919"/>
      <c r="AQ117" s="920"/>
      <c r="AR117" s="920"/>
      <c r="AS117" s="920"/>
      <c r="AT117" s="921"/>
      <c r="AU117" s="905"/>
      <c r="AV117" s="906"/>
      <c r="AW117" s="906"/>
      <c r="AX117" s="906"/>
      <c r="AY117" s="906"/>
      <c r="AZ117" s="895" t="s">
        <v>482</v>
      </c>
      <c r="BA117" s="896"/>
      <c r="BB117" s="896"/>
      <c r="BC117" s="896"/>
      <c r="BD117" s="896"/>
      <c r="BE117" s="896"/>
      <c r="BF117" s="896"/>
      <c r="BG117" s="896"/>
      <c r="BH117" s="896"/>
      <c r="BI117" s="896"/>
      <c r="BJ117" s="896"/>
      <c r="BK117" s="896"/>
      <c r="BL117" s="896"/>
      <c r="BM117" s="896"/>
      <c r="BN117" s="896"/>
      <c r="BO117" s="896"/>
      <c r="BP117" s="897"/>
      <c r="BQ117" s="840" t="s">
        <v>200</v>
      </c>
      <c r="BR117" s="841"/>
      <c r="BS117" s="841"/>
      <c r="BT117" s="841"/>
      <c r="BU117" s="841"/>
      <c r="BV117" s="841" t="s">
        <v>200</v>
      </c>
      <c r="BW117" s="841"/>
      <c r="BX117" s="841"/>
      <c r="BY117" s="841"/>
      <c r="BZ117" s="841"/>
      <c r="CA117" s="841" t="s">
        <v>200</v>
      </c>
      <c r="CB117" s="841"/>
      <c r="CC117" s="841"/>
      <c r="CD117" s="841"/>
      <c r="CE117" s="841"/>
      <c r="CF117" s="898" t="s">
        <v>200</v>
      </c>
      <c r="CG117" s="899"/>
      <c r="CH117" s="899"/>
      <c r="CI117" s="899"/>
      <c r="CJ117" s="899"/>
      <c r="CK117" s="910"/>
      <c r="CL117" s="752"/>
      <c r="CM117" s="836" t="s">
        <v>342</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60" t="s">
        <v>200</v>
      </c>
      <c r="DH117" s="761"/>
      <c r="DI117" s="761"/>
      <c r="DJ117" s="761"/>
      <c r="DK117" s="762"/>
      <c r="DL117" s="763" t="s">
        <v>200</v>
      </c>
      <c r="DM117" s="761"/>
      <c r="DN117" s="761"/>
      <c r="DO117" s="761"/>
      <c r="DP117" s="762"/>
      <c r="DQ117" s="763" t="s">
        <v>200</v>
      </c>
      <c r="DR117" s="761"/>
      <c r="DS117" s="761"/>
      <c r="DT117" s="761"/>
      <c r="DU117" s="762"/>
      <c r="DV117" s="837" t="s">
        <v>200</v>
      </c>
      <c r="DW117" s="838"/>
      <c r="DX117" s="838"/>
      <c r="DY117" s="838"/>
      <c r="DZ117" s="839"/>
    </row>
    <row r="118" spans="1:130" s="48" customFormat="1" ht="26.25" customHeight="1" x14ac:dyDescent="0.2">
      <c r="A118" s="767" t="s">
        <v>94</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436</v>
      </c>
      <c r="AB118" s="768"/>
      <c r="AC118" s="768"/>
      <c r="AD118" s="768"/>
      <c r="AE118" s="769"/>
      <c r="AF118" s="770" t="s">
        <v>470</v>
      </c>
      <c r="AG118" s="768"/>
      <c r="AH118" s="768"/>
      <c r="AI118" s="768"/>
      <c r="AJ118" s="769"/>
      <c r="AK118" s="770" t="s">
        <v>392</v>
      </c>
      <c r="AL118" s="768"/>
      <c r="AM118" s="768"/>
      <c r="AN118" s="768"/>
      <c r="AO118" s="769"/>
      <c r="AP118" s="770" t="s">
        <v>471</v>
      </c>
      <c r="AQ118" s="768"/>
      <c r="AR118" s="768"/>
      <c r="AS118" s="768"/>
      <c r="AT118" s="771"/>
      <c r="AU118" s="905"/>
      <c r="AV118" s="906"/>
      <c r="AW118" s="906"/>
      <c r="AX118" s="906"/>
      <c r="AY118" s="906"/>
      <c r="AZ118" s="844" t="s">
        <v>483</v>
      </c>
      <c r="BA118" s="845"/>
      <c r="BB118" s="845"/>
      <c r="BC118" s="845"/>
      <c r="BD118" s="845"/>
      <c r="BE118" s="845"/>
      <c r="BF118" s="845"/>
      <c r="BG118" s="845"/>
      <c r="BH118" s="845"/>
      <c r="BI118" s="845"/>
      <c r="BJ118" s="845"/>
      <c r="BK118" s="845"/>
      <c r="BL118" s="845"/>
      <c r="BM118" s="845"/>
      <c r="BN118" s="845"/>
      <c r="BO118" s="845"/>
      <c r="BP118" s="846"/>
      <c r="BQ118" s="873" t="s">
        <v>200</v>
      </c>
      <c r="BR118" s="874"/>
      <c r="BS118" s="874"/>
      <c r="BT118" s="874"/>
      <c r="BU118" s="874"/>
      <c r="BV118" s="874" t="s">
        <v>200</v>
      </c>
      <c r="BW118" s="874"/>
      <c r="BX118" s="874"/>
      <c r="BY118" s="874"/>
      <c r="BZ118" s="874"/>
      <c r="CA118" s="874" t="s">
        <v>200</v>
      </c>
      <c r="CB118" s="874"/>
      <c r="CC118" s="874"/>
      <c r="CD118" s="874"/>
      <c r="CE118" s="874"/>
      <c r="CF118" s="898" t="s">
        <v>200</v>
      </c>
      <c r="CG118" s="899"/>
      <c r="CH118" s="899"/>
      <c r="CI118" s="899"/>
      <c r="CJ118" s="899"/>
      <c r="CK118" s="910"/>
      <c r="CL118" s="752"/>
      <c r="CM118" s="836" t="s">
        <v>484</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60" t="s">
        <v>200</v>
      </c>
      <c r="DH118" s="761"/>
      <c r="DI118" s="761"/>
      <c r="DJ118" s="761"/>
      <c r="DK118" s="762"/>
      <c r="DL118" s="763" t="s">
        <v>200</v>
      </c>
      <c r="DM118" s="761"/>
      <c r="DN118" s="761"/>
      <c r="DO118" s="761"/>
      <c r="DP118" s="762"/>
      <c r="DQ118" s="763" t="s">
        <v>200</v>
      </c>
      <c r="DR118" s="761"/>
      <c r="DS118" s="761"/>
      <c r="DT118" s="761"/>
      <c r="DU118" s="762"/>
      <c r="DV118" s="837" t="s">
        <v>200</v>
      </c>
      <c r="DW118" s="838"/>
      <c r="DX118" s="838"/>
      <c r="DY118" s="838"/>
      <c r="DZ118" s="839"/>
    </row>
    <row r="119" spans="1:130" s="48" customFormat="1" ht="26.25" customHeight="1" x14ac:dyDescent="0.2">
      <c r="A119" s="749" t="s">
        <v>389</v>
      </c>
      <c r="B119" s="750"/>
      <c r="C119" s="864" t="s">
        <v>63</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04" t="s">
        <v>200</v>
      </c>
      <c r="AB119" s="805"/>
      <c r="AC119" s="805"/>
      <c r="AD119" s="805"/>
      <c r="AE119" s="806"/>
      <c r="AF119" s="807" t="s">
        <v>200</v>
      </c>
      <c r="AG119" s="805"/>
      <c r="AH119" s="805"/>
      <c r="AI119" s="805"/>
      <c r="AJ119" s="806"/>
      <c r="AK119" s="807" t="s">
        <v>200</v>
      </c>
      <c r="AL119" s="805"/>
      <c r="AM119" s="805"/>
      <c r="AN119" s="805"/>
      <c r="AO119" s="806"/>
      <c r="AP119" s="900" t="s">
        <v>200</v>
      </c>
      <c r="AQ119" s="901"/>
      <c r="AR119" s="901"/>
      <c r="AS119" s="901"/>
      <c r="AT119" s="902"/>
      <c r="AU119" s="907"/>
      <c r="AV119" s="908"/>
      <c r="AW119" s="908"/>
      <c r="AX119" s="908"/>
      <c r="AY119" s="908"/>
      <c r="AZ119" s="69" t="s">
        <v>278</v>
      </c>
      <c r="BA119" s="69"/>
      <c r="BB119" s="69"/>
      <c r="BC119" s="69"/>
      <c r="BD119" s="69"/>
      <c r="BE119" s="69"/>
      <c r="BF119" s="69"/>
      <c r="BG119" s="69"/>
      <c r="BH119" s="69"/>
      <c r="BI119" s="69"/>
      <c r="BJ119" s="69"/>
      <c r="BK119" s="69"/>
      <c r="BL119" s="69"/>
      <c r="BM119" s="69"/>
      <c r="BN119" s="69"/>
      <c r="BO119" s="877" t="s">
        <v>167</v>
      </c>
      <c r="BP119" s="878"/>
      <c r="BQ119" s="873">
        <v>45413567</v>
      </c>
      <c r="BR119" s="874"/>
      <c r="BS119" s="874"/>
      <c r="BT119" s="874"/>
      <c r="BU119" s="874"/>
      <c r="BV119" s="874">
        <v>43504487</v>
      </c>
      <c r="BW119" s="874"/>
      <c r="BX119" s="874"/>
      <c r="BY119" s="874"/>
      <c r="BZ119" s="874"/>
      <c r="CA119" s="874">
        <v>40407389</v>
      </c>
      <c r="CB119" s="874"/>
      <c r="CC119" s="874"/>
      <c r="CD119" s="874"/>
      <c r="CE119" s="874"/>
      <c r="CF119" s="726"/>
      <c r="CG119" s="727"/>
      <c r="CH119" s="727"/>
      <c r="CI119" s="727"/>
      <c r="CJ119" s="881"/>
      <c r="CK119" s="911"/>
      <c r="CL119" s="754"/>
      <c r="CM119" s="844" t="s">
        <v>485</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84" t="s">
        <v>200</v>
      </c>
      <c r="DH119" s="785"/>
      <c r="DI119" s="785"/>
      <c r="DJ119" s="785"/>
      <c r="DK119" s="786"/>
      <c r="DL119" s="787" t="s">
        <v>200</v>
      </c>
      <c r="DM119" s="785"/>
      <c r="DN119" s="785"/>
      <c r="DO119" s="785"/>
      <c r="DP119" s="786"/>
      <c r="DQ119" s="787" t="s">
        <v>200</v>
      </c>
      <c r="DR119" s="785"/>
      <c r="DS119" s="785"/>
      <c r="DT119" s="785"/>
      <c r="DU119" s="786"/>
      <c r="DV119" s="861" t="s">
        <v>200</v>
      </c>
      <c r="DW119" s="862"/>
      <c r="DX119" s="862"/>
      <c r="DY119" s="862"/>
      <c r="DZ119" s="863"/>
    </row>
    <row r="120" spans="1:130" s="48" customFormat="1" ht="26.25" customHeight="1" x14ac:dyDescent="0.2">
      <c r="A120" s="751"/>
      <c r="B120" s="752"/>
      <c r="C120" s="836" t="s">
        <v>137</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60" t="s">
        <v>200</v>
      </c>
      <c r="AB120" s="761"/>
      <c r="AC120" s="761"/>
      <c r="AD120" s="761"/>
      <c r="AE120" s="762"/>
      <c r="AF120" s="763" t="s">
        <v>200</v>
      </c>
      <c r="AG120" s="761"/>
      <c r="AH120" s="761"/>
      <c r="AI120" s="761"/>
      <c r="AJ120" s="762"/>
      <c r="AK120" s="763" t="s">
        <v>200</v>
      </c>
      <c r="AL120" s="761"/>
      <c r="AM120" s="761"/>
      <c r="AN120" s="761"/>
      <c r="AO120" s="762"/>
      <c r="AP120" s="837" t="s">
        <v>200</v>
      </c>
      <c r="AQ120" s="838"/>
      <c r="AR120" s="838"/>
      <c r="AS120" s="838"/>
      <c r="AT120" s="839"/>
      <c r="AU120" s="882" t="s">
        <v>475</v>
      </c>
      <c r="AV120" s="883"/>
      <c r="AW120" s="883"/>
      <c r="AX120" s="883"/>
      <c r="AY120" s="884"/>
      <c r="AZ120" s="864" t="s">
        <v>215</v>
      </c>
      <c r="BA120" s="812"/>
      <c r="BB120" s="812"/>
      <c r="BC120" s="812"/>
      <c r="BD120" s="812"/>
      <c r="BE120" s="812"/>
      <c r="BF120" s="812"/>
      <c r="BG120" s="812"/>
      <c r="BH120" s="812"/>
      <c r="BI120" s="812"/>
      <c r="BJ120" s="812"/>
      <c r="BK120" s="812"/>
      <c r="BL120" s="812"/>
      <c r="BM120" s="812"/>
      <c r="BN120" s="812"/>
      <c r="BO120" s="812"/>
      <c r="BP120" s="813"/>
      <c r="BQ120" s="865">
        <v>6186013</v>
      </c>
      <c r="BR120" s="866"/>
      <c r="BS120" s="866"/>
      <c r="BT120" s="866"/>
      <c r="BU120" s="866"/>
      <c r="BV120" s="866">
        <v>6642449</v>
      </c>
      <c r="BW120" s="866"/>
      <c r="BX120" s="866"/>
      <c r="BY120" s="866"/>
      <c r="BZ120" s="866"/>
      <c r="CA120" s="866">
        <v>6541003</v>
      </c>
      <c r="CB120" s="866"/>
      <c r="CC120" s="866"/>
      <c r="CD120" s="866"/>
      <c r="CE120" s="866"/>
      <c r="CF120" s="890">
        <v>60.1</v>
      </c>
      <c r="CG120" s="891"/>
      <c r="CH120" s="891"/>
      <c r="CI120" s="891"/>
      <c r="CJ120" s="891"/>
      <c r="CK120" s="869" t="s">
        <v>275</v>
      </c>
      <c r="CL120" s="828"/>
      <c r="CM120" s="828"/>
      <c r="CN120" s="828"/>
      <c r="CO120" s="829"/>
      <c r="CP120" s="892" t="s">
        <v>356</v>
      </c>
      <c r="CQ120" s="893"/>
      <c r="CR120" s="893"/>
      <c r="CS120" s="893"/>
      <c r="CT120" s="893"/>
      <c r="CU120" s="893"/>
      <c r="CV120" s="893"/>
      <c r="CW120" s="893"/>
      <c r="CX120" s="893"/>
      <c r="CY120" s="893"/>
      <c r="CZ120" s="893"/>
      <c r="DA120" s="893"/>
      <c r="DB120" s="893"/>
      <c r="DC120" s="893"/>
      <c r="DD120" s="893"/>
      <c r="DE120" s="893"/>
      <c r="DF120" s="894"/>
      <c r="DG120" s="865">
        <v>14595679</v>
      </c>
      <c r="DH120" s="866"/>
      <c r="DI120" s="866"/>
      <c r="DJ120" s="866"/>
      <c r="DK120" s="866"/>
      <c r="DL120" s="866">
        <v>13940284</v>
      </c>
      <c r="DM120" s="866"/>
      <c r="DN120" s="866"/>
      <c r="DO120" s="866"/>
      <c r="DP120" s="866"/>
      <c r="DQ120" s="866">
        <v>13201443</v>
      </c>
      <c r="DR120" s="866"/>
      <c r="DS120" s="866"/>
      <c r="DT120" s="866"/>
      <c r="DU120" s="866"/>
      <c r="DV120" s="867">
        <v>121.4</v>
      </c>
      <c r="DW120" s="867"/>
      <c r="DX120" s="867"/>
      <c r="DY120" s="867"/>
      <c r="DZ120" s="868"/>
    </row>
    <row r="121" spans="1:130" s="48" customFormat="1" ht="26.25" customHeight="1" x14ac:dyDescent="0.2">
      <c r="A121" s="751"/>
      <c r="B121" s="752"/>
      <c r="C121" s="895" t="s">
        <v>140</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760" t="s">
        <v>200</v>
      </c>
      <c r="AB121" s="761"/>
      <c r="AC121" s="761"/>
      <c r="AD121" s="761"/>
      <c r="AE121" s="762"/>
      <c r="AF121" s="763" t="s">
        <v>200</v>
      </c>
      <c r="AG121" s="761"/>
      <c r="AH121" s="761"/>
      <c r="AI121" s="761"/>
      <c r="AJ121" s="762"/>
      <c r="AK121" s="763" t="s">
        <v>200</v>
      </c>
      <c r="AL121" s="761"/>
      <c r="AM121" s="761"/>
      <c r="AN121" s="761"/>
      <c r="AO121" s="762"/>
      <c r="AP121" s="837" t="s">
        <v>200</v>
      </c>
      <c r="AQ121" s="838"/>
      <c r="AR121" s="838"/>
      <c r="AS121" s="838"/>
      <c r="AT121" s="839"/>
      <c r="AU121" s="885"/>
      <c r="AV121" s="886"/>
      <c r="AW121" s="886"/>
      <c r="AX121" s="886"/>
      <c r="AY121" s="887"/>
      <c r="AZ121" s="836" t="s">
        <v>486</v>
      </c>
      <c r="BA121" s="772"/>
      <c r="BB121" s="772"/>
      <c r="BC121" s="772"/>
      <c r="BD121" s="772"/>
      <c r="BE121" s="772"/>
      <c r="BF121" s="772"/>
      <c r="BG121" s="772"/>
      <c r="BH121" s="772"/>
      <c r="BI121" s="772"/>
      <c r="BJ121" s="772"/>
      <c r="BK121" s="772"/>
      <c r="BL121" s="772"/>
      <c r="BM121" s="772"/>
      <c r="BN121" s="772"/>
      <c r="BO121" s="772"/>
      <c r="BP121" s="773"/>
      <c r="BQ121" s="840">
        <v>1086665</v>
      </c>
      <c r="BR121" s="841"/>
      <c r="BS121" s="841"/>
      <c r="BT121" s="841"/>
      <c r="BU121" s="841"/>
      <c r="BV121" s="841">
        <v>724988</v>
      </c>
      <c r="BW121" s="841"/>
      <c r="BX121" s="841"/>
      <c r="BY121" s="841"/>
      <c r="BZ121" s="841"/>
      <c r="CA121" s="841">
        <v>608136</v>
      </c>
      <c r="CB121" s="841"/>
      <c r="CC121" s="841"/>
      <c r="CD121" s="841"/>
      <c r="CE121" s="841"/>
      <c r="CF121" s="898">
        <v>5.6</v>
      </c>
      <c r="CG121" s="899"/>
      <c r="CH121" s="899"/>
      <c r="CI121" s="899"/>
      <c r="CJ121" s="899"/>
      <c r="CK121" s="870"/>
      <c r="CL121" s="831"/>
      <c r="CM121" s="831"/>
      <c r="CN121" s="831"/>
      <c r="CO121" s="832"/>
      <c r="CP121" s="858" t="s">
        <v>463</v>
      </c>
      <c r="CQ121" s="859"/>
      <c r="CR121" s="859"/>
      <c r="CS121" s="859"/>
      <c r="CT121" s="859"/>
      <c r="CU121" s="859"/>
      <c r="CV121" s="859"/>
      <c r="CW121" s="859"/>
      <c r="CX121" s="859"/>
      <c r="CY121" s="859"/>
      <c r="CZ121" s="859"/>
      <c r="DA121" s="859"/>
      <c r="DB121" s="859"/>
      <c r="DC121" s="859"/>
      <c r="DD121" s="859"/>
      <c r="DE121" s="859"/>
      <c r="DF121" s="860"/>
      <c r="DG121" s="840">
        <v>1457544</v>
      </c>
      <c r="DH121" s="841"/>
      <c r="DI121" s="841"/>
      <c r="DJ121" s="841"/>
      <c r="DK121" s="841"/>
      <c r="DL121" s="841">
        <v>1352522</v>
      </c>
      <c r="DM121" s="841"/>
      <c r="DN121" s="841"/>
      <c r="DO121" s="841"/>
      <c r="DP121" s="841"/>
      <c r="DQ121" s="841">
        <v>1253011</v>
      </c>
      <c r="DR121" s="841"/>
      <c r="DS121" s="841"/>
      <c r="DT121" s="841"/>
      <c r="DU121" s="841"/>
      <c r="DV121" s="842">
        <v>11.5</v>
      </c>
      <c r="DW121" s="842"/>
      <c r="DX121" s="842"/>
      <c r="DY121" s="842"/>
      <c r="DZ121" s="843"/>
    </row>
    <row r="122" spans="1:130" s="48" customFormat="1" ht="26.25" customHeight="1" x14ac:dyDescent="0.2">
      <c r="A122" s="751"/>
      <c r="B122" s="752"/>
      <c r="C122" s="836" t="s">
        <v>480</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60" t="s">
        <v>200</v>
      </c>
      <c r="AB122" s="761"/>
      <c r="AC122" s="761"/>
      <c r="AD122" s="761"/>
      <c r="AE122" s="762"/>
      <c r="AF122" s="763" t="s">
        <v>200</v>
      </c>
      <c r="AG122" s="761"/>
      <c r="AH122" s="761"/>
      <c r="AI122" s="761"/>
      <c r="AJ122" s="762"/>
      <c r="AK122" s="763" t="s">
        <v>200</v>
      </c>
      <c r="AL122" s="761"/>
      <c r="AM122" s="761"/>
      <c r="AN122" s="761"/>
      <c r="AO122" s="762"/>
      <c r="AP122" s="837" t="s">
        <v>200</v>
      </c>
      <c r="AQ122" s="838"/>
      <c r="AR122" s="838"/>
      <c r="AS122" s="838"/>
      <c r="AT122" s="839"/>
      <c r="AU122" s="885"/>
      <c r="AV122" s="886"/>
      <c r="AW122" s="886"/>
      <c r="AX122" s="886"/>
      <c r="AY122" s="887"/>
      <c r="AZ122" s="844" t="s">
        <v>488</v>
      </c>
      <c r="BA122" s="845"/>
      <c r="BB122" s="845"/>
      <c r="BC122" s="845"/>
      <c r="BD122" s="845"/>
      <c r="BE122" s="845"/>
      <c r="BF122" s="845"/>
      <c r="BG122" s="845"/>
      <c r="BH122" s="845"/>
      <c r="BI122" s="845"/>
      <c r="BJ122" s="845"/>
      <c r="BK122" s="845"/>
      <c r="BL122" s="845"/>
      <c r="BM122" s="845"/>
      <c r="BN122" s="845"/>
      <c r="BO122" s="845"/>
      <c r="BP122" s="846"/>
      <c r="BQ122" s="873">
        <v>30473103</v>
      </c>
      <c r="BR122" s="874"/>
      <c r="BS122" s="874"/>
      <c r="BT122" s="874"/>
      <c r="BU122" s="874"/>
      <c r="BV122" s="874">
        <v>29631067</v>
      </c>
      <c r="BW122" s="874"/>
      <c r="BX122" s="874"/>
      <c r="BY122" s="874"/>
      <c r="BZ122" s="874"/>
      <c r="CA122" s="874">
        <v>27173562</v>
      </c>
      <c r="CB122" s="874"/>
      <c r="CC122" s="874"/>
      <c r="CD122" s="874"/>
      <c r="CE122" s="874"/>
      <c r="CF122" s="875">
        <v>249.9</v>
      </c>
      <c r="CG122" s="876"/>
      <c r="CH122" s="876"/>
      <c r="CI122" s="876"/>
      <c r="CJ122" s="876"/>
      <c r="CK122" s="870"/>
      <c r="CL122" s="831"/>
      <c r="CM122" s="831"/>
      <c r="CN122" s="831"/>
      <c r="CO122" s="832"/>
      <c r="CP122" s="858"/>
      <c r="CQ122" s="859"/>
      <c r="CR122" s="859"/>
      <c r="CS122" s="859"/>
      <c r="CT122" s="859"/>
      <c r="CU122" s="859"/>
      <c r="CV122" s="859"/>
      <c r="CW122" s="859"/>
      <c r="CX122" s="859"/>
      <c r="CY122" s="859"/>
      <c r="CZ122" s="859"/>
      <c r="DA122" s="859"/>
      <c r="DB122" s="859"/>
      <c r="DC122" s="859"/>
      <c r="DD122" s="859"/>
      <c r="DE122" s="859"/>
      <c r="DF122" s="860"/>
      <c r="DG122" s="840"/>
      <c r="DH122" s="841"/>
      <c r="DI122" s="841"/>
      <c r="DJ122" s="841"/>
      <c r="DK122" s="841"/>
      <c r="DL122" s="841"/>
      <c r="DM122" s="841"/>
      <c r="DN122" s="841"/>
      <c r="DO122" s="841"/>
      <c r="DP122" s="841"/>
      <c r="DQ122" s="841"/>
      <c r="DR122" s="841"/>
      <c r="DS122" s="841"/>
      <c r="DT122" s="841"/>
      <c r="DU122" s="841"/>
      <c r="DV122" s="842"/>
      <c r="DW122" s="842"/>
      <c r="DX122" s="842"/>
      <c r="DY122" s="842"/>
      <c r="DZ122" s="843"/>
    </row>
    <row r="123" spans="1:130" s="48" customFormat="1" ht="26.25" customHeight="1" x14ac:dyDescent="0.2">
      <c r="A123" s="751"/>
      <c r="B123" s="752"/>
      <c r="C123" s="836" t="s">
        <v>12</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60" t="s">
        <v>200</v>
      </c>
      <c r="AB123" s="761"/>
      <c r="AC123" s="761"/>
      <c r="AD123" s="761"/>
      <c r="AE123" s="762"/>
      <c r="AF123" s="763" t="s">
        <v>200</v>
      </c>
      <c r="AG123" s="761"/>
      <c r="AH123" s="761"/>
      <c r="AI123" s="761"/>
      <c r="AJ123" s="762"/>
      <c r="AK123" s="763" t="s">
        <v>200</v>
      </c>
      <c r="AL123" s="761"/>
      <c r="AM123" s="761"/>
      <c r="AN123" s="761"/>
      <c r="AO123" s="762"/>
      <c r="AP123" s="837" t="s">
        <v>200</v>
      </c>
      <c r="AQ123" s="838"/>
      <c r="AR123" s="838"/>
      <c r="AS123" s="838"/>
      <c r="AT123" s="839"/>
      <c r="AU123" s="888"/>
      <c r="AV123" s="889"/>
      <c r="AW123" s="889"/>
      <c r="AX123" s="889"/>
      <c r="AY123" s="889"/>
      <c r="AZ123" s="69" t="s">
        <v>278</v>
      </c>
      <c r="BA123" s="69"/>
      <c r="BB123" s="69"/>
      <c r="BC123" s="69"/>
      <c r="BD123" s="69"/>
      <c r="BE123" s="69"/>
      <c r="BF123" s="69"/>
      <c r="BG123" s="69"/>
      <c r="BH123" s="69"/>
      <c r="BI123" s="69"/>
      <c r="BJ123" s="69"/>
      <c r="BK123" s="69"/>
      <c r="BL123" s="69"/>
      <c r="BM123" s="69"/>
      <c r="BN123" s="69"/>
      <c r="BO123" s="877" t="s">
        <v>489</v>
      </c>
      <c r="BP123" s="878"/>
      <c r="BQ123" s="879">
        <v>37745781</v>
      </c>
      <c r="BR123" s="880"/>
      <c r="BS123" s="880"/>
      <c r="BT123" s="880"/>
      <c r="BU123" s="880"/>
      <c r="BV123" s="880">
        <v>36998504</v>
      </c>
      <c r="BW123" s="880"/>
      <c r="BX123" s="880"/>
      <c r="BY123" s="880"/>
      <c r="BZ123" s="880"/>
      <c r="CA123" s="880">
        <v>34322701</v>
      </c>
      <c r="CB123" s="880"/>
      <c r="CC123" s="880"/>
      <c r="CD123" s="880"/>
      <c r="CE123" s="880"/>
      <c r="CF123" s="726"/>
      <c r="CG123" s="727"/>
      <c r="CH123" s="727"/>
      <c r="CI123" s="727"/>
      <c r="CJ123" s="881"/>
      <c r="CK123" s="870"/>
      <c r="CL123" s="831"/>
      <c r="CM123" s="831"/>
      <c r="CN123" s="831"/>
      <c r="CO123" s="832"/>
      <c r="CP123" s="858"/>
      <c r="CQ123" s="859"/>
      <c r="CR123" s="859"/>
      <c r="CS123" s="859"/>
      <c r="CT123" s="859"/>
      <c r="CU123" s="859"/>
      <c r="CV123" s="859"/>
      <c r="CW123" s="859"/>
      <c r="CX123" s="859"/>
      <c r="CY123" s="859"/>
      <c r="CZ123" s="859"/>
      <c r="DA123" s="859"/>
      <c r="DB123" s="859"/>
      <c r="DC123" s="859"/>
      <c r="DD123" s="859"/>
      <c r="DE123" s="859"/>
      <c r="DF123" s="860"/>
      <c r="DG123" s="760"/>
      <c r="DH123" s="761"/>
      <c r="DI123" s="761"/>
      <c r="DJ123" s="761"/>
      <c r="DK123" s="762"/>
      <c r="DL123" s="763"/>
      <c r="DM123" s="761"/>
      <c r="DN123" s="761"/>
      <c r="DO123" s="761"/>
      <c r="DP123" s="762"/>
      <c r="DQ123" s="763"/>
      <c r="DR123" s="761"/>
      <c r="DS123" s="761"/>
      <c r="DT123" s="761"/>
      <c r="DU123" s="762"/>
      <c r="DV123" s="837"/>
      <c r="DW123" s="838"/>
      <c r="DX123" s="838"/>
      <c r="DY123" s="838"/>
      <c r="DZ123" s="839"/>
    </row>
    <row r="124" spans="1:130" s="48" customFormat="1" ht="26.25" customHeight="1" x14ac:dyDescent="0.2">
      <c r="A124" s="751"/>
      <c r="B124" s="752"/>
      <c r="C124" s="836" t="s">
        <v>342</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60" t="s">
        <v>200</v>
      </c>
      <c r="AB124" s="761"/>
      <c r="AC124" s="761"/>
      <c r="AD124" s="761"/>
      <c r="AE124" s="762"/>
      <c r="AF124" s="763" t="s">
        <v>200</v>
      </c>
      <c r="AG124" s="761"/>
      <c r="AH124" s="761"/>
      <c r="AI124" s="761"/>
      <c r="AJ124" s="762"/>
      <c r="AK124" s="763" t="s">
        <v>200</v>
      </c>
      <c r="AL124" s="761"/>
      <c r="AM124" s="761"/>
      <c r="AN124" s="761"/>
      <c r="AO124" s="762"/>
      <c r="AP124" s="837" t="s">
        <v>200</v>
      </c>
      <c r="AQ124" s="838"/>
      <c r="AR124" s="838"/>
      <c r="AS124" s="838"/>
      <c r="AT124" s="839"/>
      <c r="AU124" s="852" t="s">
        <v>490</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70.7</v>
      </c>
      <c r="BR124" s="856"/>
      <c r="BS124" s="856"/>
      <c r="BT124" s="856"/>
      <c r="BU124" s="856"/>
      <c r="BV124" s="856">
        <v>57.5</v>
      </c>
      <c r="BW124" s="856"/>
      <c r="BX124" s="856"/>
      <c r="BY124" s="856"/>
      <c r="BZ124" s="856"/>
      <c r="CA124" s="856">
        <v>55.9</v>
      </c>
      <c r="CB124" s="856"/>
      <c r="CC124" s="856"/>
      <c r="CD124" s="856"/>
      <c r="CE124" s="856"/>
      <c r="CF124" s="734"/>
      <c r="CG124" s="735"/>
      <c r="CH124" s="735"/>
      <c r="CI124" s="735"/>
      <c r="CJ124" s="857"/>
      <c r="CK124" s="871"/>
      <c r="CL124" s="871"/>
      <c r="CM124" s="871"/>
      <c r="CN124" s="871"/>
      <c r="CO124" s="872"/>
      <c r="CP124" s="858" t="s">
        <v>491</v>
      </c>
      <c r="CQ124" s="859"/>
      <c r="CR124" s="859"/>
      <c r="CS124" s="859"/>
      <c r="CT124" s="859"/>
      <c r="CU124" s="859"/>
      <c r="CV124" s="859"/>
      <c r="CW124" s="859"/>
      <c r="CX124" s="859"/>
      <c r="CY124" s="859"/>
      <c r="CZ124" s="859"/>
      <c r="DA124" s="859"/>
      <c r="DB124" s="859"/>
      <c r="DC124" s="859"/>
      <c r="DD124" s="859"/>
      <c r="DE124" s="859"/>
      <c r="DF124" s="860"/>
      <c r="DG124" s="784" t="s">
        <v>200</v>
      </c>
      <c r="DH124" s="785"/>
      <c r="DI124" s="785"/>
      <c r="DJ124" s="785"/>
      <c r="DK124" s="786"/>
      <c r="DL124" s="787" t="s">
        <v>200</v>
      </c>
      <c r="DM124" s="785"/>
      <c r="DN124" s="785"/>
      <c r="DO124" s="785"/>
      <c r="DP124" s="786"/>
      <c r="DQ124" s="787" t="s">
        <v>200</v>
      </c>
      <c r="DR124" s="785"/>
      <c r="DS124" s="785"/>
      <c r="DT124" s="785"/>
      <c r="DU124" s="786"/>
      <c r="DV124" s="861" t="s">
        <v>200</v>
      </c>
      <c r="DW124" s="862"/>
      <c r="DX124" s="862"/>
      <c r="DY124" s="862"/>
      <c r="DZ124" s="863"/>
    </row>
    <row r="125" spans="1:130" s="48" customFormat="1" ht="26.25" customHeight="1" x14ac:dyDescent="0.2">
      <c r="A125" s="751"/>
      <c r="B125" s="752"/>
      <c r="C125" s="836" t="s">
        <v>484</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60" t="s">
        <v>200</v>
      </c>
      <c r="AB125" s="761"/>
      <c r="AC125" s="761"/>
      <c r="AD125" s="761"/>
      <c r="AE125" s="762"/>
      <c r="AF125" s="763" t="s">
        <v>200</v>
      </c>
      <c r="AG125" s="761"/>
      <c r="AH125" s="761"/>
      <c r="AI125" s="761"/>
      <c r="AJ125" s="762"/>
      <c r="AK125" s="763" t="s">
        <v>200</v>
      </c>
      <c r="AL125" s="761"/>
      <c r="AM125" s="761"/>
      <c r="AN125" s="761"/>
      <c r="AO125" s="762"/>
      <c r="AP125" s="837" t="s">
        <v>200</v>
      </c>
      <c r="AQ125" s="838"/>
      <c r="AR125" s="838"/>
      <c r="AS125" s="838"/>
      <c r="AT125" s="83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27" t="s">
        <v>492</v>
      </c>
      <c r="CL125" s="828"/>
      <c r="CM125" s="828"/>
      <c r="CN125" s="828"/>
      <c r="CO125" s="829"/>
      <c r="CP125" s="864" t="s">
        <v>144</v>
      </c>
      <c r="CQ125" s="812"/>
      <c r="CR125" s="812"/>
      <c r="CS125" s="812"/>
      <c r="CT125" s="812"/>
      <c r="CU125" s="812"/>
      <c r="CV125" s="812"/>
      <c r="CW125" s="812"/>
      <c r="CX125" s="812"/>
      <c r="CY125" s="812"/>
      <c r="CZ125" s="812"/>
      <c r="DA125" s="812"/>
      <c r="DB125" s="812"/>
      <c r="DC125" s="812"/>
      <c r="DD125" s="812"/>
      <c r="DE125" s="812"/>
      <c r="DF125" s="813"/>
      <c r="DG125" s="865" t="s">
        <v>200</v>
      </c>
      <c r="DH125" s="866"/>
      <c r="DI125" s="866"/>
      <c r="DJ125" s="866"/>
      <c r="DK125" s="866"/>
      <c r="DL125" s="866" t="s">
        <v>200</v>
      </c>
      <c r="DM125" s="866"/>
      <c r="DN125" s="866"/>
      <c r="DO125" s="866"/>
      <c r="DP125" s="866"/>
      <c r="DQ125" s="866" t="s">
        <v>200</v>
      </c>
      <c r="DR125" s="866"/>
      <c r="DS125" s="866"/>
      <c r="DT125" s="866"/>
      <c r="DU125" s="866"/>
      <c r="DV125" s="867" t="s">
        <v>200</v>
      </c>
      <c r="DW125" s="867"/>
      <c r="DX125" s="867"/>
      <c r="DY125" s="867"/>
      <c r="DZ125" s="868"/>
    </row>
    <row r="126" spans="1:130" s="48" customFormat="1" ht="26.25" customHeight="1" x14ac:dyDescent="0.2">
      <c r="A126" s="751"/>
      <c r="B126" s="752"/>
      <c r="C126" s="836" t="s">
        <v>485</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60" t="s">
        <v>200</v>
      </c>
      <c r="AB126" s="761"/>
      <c r="AC126" s="761"/>
      <c r="AD126" s="761"/>
      <c r="AE126" s="762"/>
      <c r="AF126" s="763" t="s">
        <v>200</v>
      </c>
      <c r="AG126" s="761"/>
      <c r="AH126" s="761"/>
      <c r="AI126" s="761"/>
      <c r="AJ126" s="762"/>
      <c r="AK126" s="763" t="s">
        <v>200</v>
      </c>
      <c r="AL126" s="761"/>
      <c r="AM126" s="761"/>
      <c r="AN126" s="761"/>
      <c r="AO126" s="762"/>
      <c r="AP126" s="837" t="s">
        <v>200</v>
      </c>
      <c r="AQ126" s="838"/>
      <c r="AR126" s="838"/>
      <c r="AS126" s="838"/>
      <c r="AT126" s="83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30"/>
      <c r="CL126" s="831"/>
      <c r="CM126" s="831"/>
      <c r="CN126" s="831"/>
      <c r="CO126" s="832"/>
      <c r="CP126" s="836" t="s">
        <v>423</v>
      </c>
      <c r="CQ126" s="772"/>
      <c r="CR126" s="772"/>
      <c r="CS126" s="772"/>
      <c r="CT126" s="772"/>
      <c r="CU126" s="772"/>
      <c r="CV126" s="772"/>
      <c r="CW126" s="772"/>
      <c r="CX126" s="772"/>
      <c r="CY126" s="772"/>
      <c r="CZ126" s="772"/>
      <c r="DA126" s="772"/>
      <c r="DB126" s="772"/>
      <c r="DC126" s="772"/>
      <c r="DD126" s="772"/>
      <c r="DE126" s="772"/>
      <c r="DF126" s="773"/>
      <c r="DG126" s="840" t="s">
        <v>200</v>
      </c>
      <c r="DH126" s="841"/>
      <c r="DI126" s="841"/>
      <c r="DJ126" s="841"/>
      <c r="DK126" s="841"/>
      <c r="DL126" s="841" t="s">
        <v>200</v>
      </c>
      <c r="DM126" s="841"/>
      <c r="DN126" s="841"/>
      <c r="DO126" s="841"/>
      <c r="DP126" s="841"/>
      <c r="DQ126" s="841" t="s">
        <v>200</v>
      </c>
      <c r="DR126" s="841"/>
      <c r="DS126" s="841"/>
      <c r="DT126" s="841"/>
      <c r="DU126" s="841"/>
      <c r="DV126" s="842" t="s">
        <v>200</v>
      </c>
      <c r="DW126" s="842"/>
      <c r="DX126" s="842"/>
      <c r="DY126" s="842"/>
      <c r="DZ126" s="843"/>
    </row>
    <row r="127" spans="1:130" s="48" customFormat="1" ht="26.25" customHeight="1" x14ac:dyDescent="0.2">
      <c r="A127" s="753"/>
      <c r="B127" s="754"/>
      <c r="C127" s="844" t="s">
        <v>81</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60" t="s">
        <v>200</v>
      </c>
      <c r="AB127" s="761"/>
      <c r="AC127" s="761"/>
      <c r="AD127" s="761"/>
      <c r="AE127" s="762"/>
      <c r="AF127" s="763" t="s">
        <v>200</v>
      </c>
      <c r="AG127" s="761"/>
      <c r="AH127" s="761"/>
      <c r="AI127" s="761"/>
      <c r="AJ127" s="762"/>
      <c r="AK127" s="763" t="s">
        <v>200</v>
      </c>
      <c r="AL127" s="761"/>
      <c r="AM127" s="761"/>
      <c r="AN127" s="761"/>
      <c r="AO127" s="762"/>
      <c r="AP127" s="837" t="s">
        <v>200</v>
      </c>
      <c r="AQ127" s="838"/>
      <c r="AR127" s="838"/>
      <c r="AS127" s="838"/>
      <c r="AT127" s="839"/>
      <c r="AU127" s="56"/>
      <c r="AV127" s="56"/>
      <c r="AW127" s="56"/>
      <c r="AX127" s="847" t="s">
        <v>495</v>
      </c>
      <c r="AY127" s="848"/>
      <c r="AZ127" s="848"/>
      <c r="BA127" s="848"/>
      <c r="BB127" s="848"/>
      <c r="BC127" s="848"/>
      <c r="BD127" s="848"/>
      <c r="BE127" s="849"/>
      <c r="BF127" s="850" t="s">
        <v>119</v>
      </c>
      <c r="BG127" s="848"/>
      <c r="BH127" s="848"/>
      <c r="BI127" s="848"/>
      <c r="BJ127" s="848"/>
      <c r="BK127" s="848"/>
      <c r="BL127" s="849"/>
      <c r="BM127" s="850" t="s">
        <v>424</v>
      </c>
      <c r="BN127" s="848"/>
      <c r="BO127" s="848"/>
      <c r="BP127" s="848"/>
      <c r="BQ127" s="848"/>
      <c r="BR127" s="848"/>
      <c r="BS127" s="849"/>
      <c r="BT127" s="850" t="s">
        <v>412</v>
      </c>
      <c r="BU127" s="848"/>
      <c r="BV127" s="848"/>
      <c r="BW127" s="848"/>
      <c r="BX127" s="848"/>
      <c r="BY127" s="848"/>
      <c r="BZ127" s="851"/>
      <c r="CA127" s="56"/>
      <c r="CB127" s="56"/>
      <c r="CC127" s="56"/>
      <c r="CD127" s="74"/>
      <c r="CE127" s="74"/>
      <c r="CF127" s="74"/>
      <c r="CG127" s="56"/>
      <c r="CH127" s="56"/>
      <c r="CI127" s="56"/>
      <c r="CJ127" s="75"/>
      <c r="CK127" s="830"/>
      <c r="CL127" s="831"/>
      <c r="CM127" s="831"/>
      <c r="CN127" s="831"/>
      <c r="CO127" s="832"/>
      <c r="CP127" s="836" t="s">
        <v>417</v>
      </c>
      <c r="CQ127" s="772"/>
      <c r="CR127" s="772"/>
      <c r="CS127" s="772"/>
      <c r="CT127" s="772"/>
      <c r="CU127" s="772"/>
      <c r="CV127" s="772"/>
      <c r="CW127" s="772"/>
      <c r="CX127" s="772"/>
      <c r="CY127" s="772"/>
      <c r="CZ127" s="772"/>
      <c r="DA127" s="772"/>
      <c r="DB127" s="772"/>
      <c r="DC127" s="772"/>
      <c r="DD127" s="772"/>
      <c r="DE127" s="772"/>
      <c r="DF127" s="773"/>
      <c r="DG127" s="840" t="s">
        <v>200</v>
      </c>
      <c r="DH127" s="841"/>
      <c r="DI127" s="841"/>
      <c r="DJ127" s="841"/>
      <c r="DK127" s="841"/>
      <c r="DL127" s="841" t="s">
        <v>200</v>
      </c>
      <c r="DM127" s="841"/>
      <c r="DN127" s="841"/>
      <c r="DO127" s="841"/>
      <c r="DP127" s="841"/>
      <c r="DQ127" s="841" t="s">
        <v>200</v>
      </c>
      <c r="DR127" s="841"/>
      <c r="DS127" s="841"/>
      <c r="DT127" s="841"/>
      <c r="DU127" s="841"/>
      <c r="DV127" s="842" t="s">
        <v>200</v>
      </c>
      <c r="DW127" s="842"/>
      <c r="DX127" s="842"/>
      <c r="DY127" s="842"/>
      <c r="DZ127" s="843"/>
    </row>
    <row r="128" spans="1:130" s="48" customFormat="1" ht="26.25" customHeight="1" x14ac:dyDescent="0.2">
      <c r="A128" s="800" t="s">
        <v>496</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8</v>
      </c>
      <c r="X128" s="802"/>
      <c r="Y128" s="802"/>
      <c r="Z128" s="803"/>
      <c r="AA128" s="804">
        <v>176156</v>
      </c>
      <c r="AB128" s="805"/>
      <c r="AC128" s="805"/>
      <c r="AD128" s="805"/>
      <c r="AE128" s="806"/>
      <c r="AF128" s="807">
        <v>175115</v>
      </c>
      <c r="AG128" s="805"/>
      <c r="AH128" s="805"/>
      <c r="AI128" s="805"/>
      <c r="AJ128" s="806"/>
      <c r="AK128" s="807">
        <v>112979</v>
      </c>
      <c r="AL128" s="805"/>
      <c r="AM128" s="805"/>
      <c r="AN128" s="805"/>
      <c r="AO128" s="806"/>
      <c r="AP128" s="808"/>
      <c r="AQ128" s="809"/>
      <c r="AR128" s="809"/>
      <c r="AS128" s="809"/>
      <c r="AT128" s="810"/>
      <c r="AU128" s="56"/>
      <c r="AV128" s="56"/>
      <c r="AW128" s="56"/>
      <c r="AX128" s="811" t="s">
        <v>314</v>
      </c>
      <c r="AY128" s="812"/>
      <c r="AZ128" s="812"/>
      <c r="BA128" s="812"/>
      <c r="BB128" s="812"/>
      <c r="BC128" s="812"/>
      <c r="BD128" s="812"/>
      <c r="BE128" s="813"/>
      <c r="BF128" s="814" t="s">
        <v>200</v>
      </c>
      <c r="BG128" s="815"/>
      <c r="BH128" s="815"/>
      <c r="BI128" s="815"/>
      <c r="BJ128" s="815"/>
      <c r="BK128" s="815"/>
      <c r="BL128" s="816"/>
      <c r="BM128" s="814">
        <v>12.85</v>
      </c>
      <c r="BN128" s="815"/>
      <c r="BO128" s="815"/>
      <c r="BP128" s="815"/>
      <c r="BQ128" s="815"/>
      <c r="BR128" s="815"/>
      <c r="BS128" s="816"/>
      <c r="BT128" s="814">
        <v>20</v>
      </c>
      <c r="BU128" s="815"/>
      <c r="BV128" s="815"/>
      <c r="BW128" s="815"/>
      <c r="BX128" s="815"/>
      <c r="BY128" s="815"/>
      <c r="BZ128" s="817"/>
      <c r="CA128" s="74"/>
      <c r="CB128" s="74"/>
      <c r="CC128" s="74"/>
      <c r="CD128" s="74"/>
      <c r="CE128" s="74"/>
      <c r="CF128" s="74"/>
      <c r="CG128" s="56"/>
      <c r="CH128" s="56"/>
      <c r="CI128" s="56"/>
      <c r="CJ128" s="75"/>
      <c r="CK128" s="833"/>
      <c r="CL128" s="834"/>
      <c r="CM128" s="834"/>
      <c r="CN128" s="834"/>
      <c r="CO128" s="835"/>
      <c r="CP128" s="818" t="s">
        <v>403</v>
      </c>
      <c r="CQ128" s="792"/>
      <c r="CR128" s="792"/>
      <c r="CS128" s="792"/>
      <c r="CT128" s="792"/>
      <c r="CU128" s="792"/>
      <c r="CV128" s="792"/>
      <c r="CW128" s="792"/>
      <c r="CX128" s="792"/>
      <c r="CY128" s="792"/>
      <c r="CZ128" s="792"/>
      <c r="DA128" s="792"/>
      <c r="DB128" s="792"/>
      <c r="DC128" s="792"/>
      <c r="DD128" s="792"/>
      <c r="DE128" s="792"/>
      <c r="DF128" s="793"/>
      <c r="DG128" s="819" t="s">
        <v>200</v>
      </c>
      <c r="DH128" s="820"/>
      <c r="DI128" s="820"/>
      <c r="DJ128" s="820"/>
      <c r="DK128" s="820"/>
      <c r="DL128" s="820" t="s">
        <v>200</v>
      </c>
      <c r="DM128" s="820"/>
      <c r="DN128" s="820"/>
      <c r="DO128" s="820"/>
      <c r="DP128" s="820"/>
      <c r="DQ128" s="820" t="s">
        <v>200</v>
      </c>
      <c r="DR128" s="820"/>
      <c r="DS128" s="820"/>
      <c r="DT128" s="820"/>
      <c r="DU128" s="820"/>
      <c r="DV128" s="821" t="s">
        <v>200</v>
      </c>
      <c r="DW128" s="821"/>
      <c r="DX128" s="821"/>
      <c r="DY128" s="821"/>
      <c r="DZ128" s="822"/>
    </row>
    <row r="129" spans="1:131" s="48" customFormat="1" ht="26.25" customHeight="1" x14ac:dyDescent="0.2">
      <c r="A129" s="755" t="s">
        <v>171</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238</v>
      </c>
      <c r="X129" s="758"/>
      <c r="Y129" s="758"/>
      <c r="Z129" s="759"/>
      <c r="AA129" s="760">
        <v>13991176</v>
      </c>
      <c r="AB129" s="761"/>
      <c r="AC129" s="761"/>
      <c r="AD129" s="761"/>
      <c r="AE129" s="762"/>
      <c r="AF129" s="763">
        <v>14441403</v>
      </c>
      <c r="AG129" s="761"/>
      <c r="AH129" s="761"/>
      <c r="AI129" s="761"/>
      <c r="AJ129" s="762"/>
      <c r="AK129" s="763">
        <v>14126070</v>
      </c>
      <c r="AL129" s="761"/>
      <c r="AM129" s="761"/>
      <c r="AN129" s="761"/>
      <c r="AO129" s="762"/>
      <c r="AP129" s="764"/>
      <c r="AQ129" s="765"/>
      <c r="AR129" s="765"/>
      <c r="AS129" s="765"/>
      <c r="AT129" s="766"/>
      <c r="AU129" s="67"/>
      <c r="AV129" s="67"/>
      <c r="AW129" s="67"/>
      <c r="AX129" s="774" t="s">
        <v>115</v>
      </c>
      <c r="AY129" s="772"/>
      <c r="AZ129" s="772"/>
      <c r="BA129" s="772"/>
      <c r="BB129" s="772"/>
      <c r="BC129" s="772"/>
      <c r="BD129" s="772"/>
      <c r="BE129" s="773"/>
      <c r="BF129" s="823" t="s">
        <v>200</v>
      </c>
      <c r="BG129" s="824"/>
      <c r="BH129" s="824"/>
      <c r="BI129" s="824"/>
      <c r="BJ129" s="824"/>
      <c r="BK129" s="824"/>
      <c r="BL129" s="825"/>
      <c r="BM129" s="823">
        <v>17.850000000000001</v>
      </c>
      <c r="BN129" s="824"/>
      <c r="BO129" s="824"/>
      <c r="BP129" s="824"/>
      <c r="BQ129" s="824"/>
      <c r="BR129" s="824"/>
      <c r="BS129" s="825"/>
      <c r="BT129" s="823">
        <v>30</v>
      </c>
      <c r="BU129" s="824"/>
      <c r="BV129" s="824"/>
      <c r="BW129" s="824"/>
      <c r="BX129" s="824"/>
      <c r="BY129" s="824"/>
      <c r="BZ129" s="82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55" t="s">
        <v>497</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498</v>
      </c>
      <c r="X130" s="758"/>
      <c r="Y130" s="758"/>
      <c r="Z130" s="759"/>
      <c r="AA130" s="760">
        <v>3157548</v>
      </c>
      <c r="AB130" s="761"/>
      <c r="AC130" s="761"/>
      <c r="AD130" s="761"/>
      <c r="AE130" s="762"/>
      <c r="AF130" s="763">
        <v>3146746</v>
      </c>
      <c r="AG130" s="761"/>
      <c r="AH130" s="761"/>
      <c r="AI130" s="761"/>
      <c r="AJ130" s="762"/>
      <c r="AK130" s="763">
        <v>3250739</v>
      </c>
      <c r="AL130" s="761"/>
      <c r="AM130" s="761"/>
      <c r="AN130" s="761"/>
      <c r="AO130" s="762"/>
      <c r="AP130" s="764"/>
      <c r="AQ130" s="765"/>
      <c r="AR130" s="765"/>
      <c r="AS130" s="765"/>
      <c r="AT130" s="766"/>
      <c r="AU130" s="67"/>
      <c r="AV130" s="67"/>
      <c r="AW130" s="67"/>
      <c r="AX130" s="774" t="s">
        <v>438</v>
      </c>
      <c r="AY130" s="772"/>
      <c r="AZ130" s="772"/>
      <c r="BA130" s="772"/>
      <c r="BB130" s="772"/>
      <c r="BC130" s="772"/>
      <c r="BD130" s="772"/>
      <c r="BE130" s="773"/>
      <c r="BF130" s="775">
        <v>12</v>
      </c>
      <c r="BG130" s="776"/>
      <c r="BH130" s="776"/>
      <c r="BI130" s="776"/>
      <c r="BJ130" s="776"/>
      <c r="BK130" s="776"/>
      <c r="BL130" s="777"/>
      <c r="BM130" s="775">
        <v>25</v>
      </c>
      <c r="BN130" s="776"/>
      <c r="BO130" s="776"/>
      <c r="BP130" s="776"/>
      <c r="BQ130" s="776"/>
      <c r="BR130" s="776"/>
      <c r="BS130" s="777"/>
      <c r="BT130" s="775">
        <v>35</v>
      </c>
      <c r="BU130" s="776"/>
      <c r="BV130" s="776"/>
      <c r="BW130" s="776"/>
      <c r="BX130" s="776"/>
      <c r="BY130" s="776"/>
      <c r="BZ130" s="77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79"/>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1" t="s">
        <v>175</v>
      </c>
      <c r="X131" s="782"/>
      <c r="Y131" s="782"/>
      <c r="Z131" s="783"/>
      <c r="AA131" s="784">
        <v>10833628</v>
      </c>
      <c r="AB131" s="785"/>
      <c r="AC131" s="785"/>
      <c r="AD131" s="785"/>
      <c r="AE131" s="786"/>
      <c r="AF131" s="787">
        <v>11294657</v>
      </c>
      <c r="AG131" s="785"/>
      <c r="AH131" s="785"/>
      <c r="AI131" s="785"/>
      <c r="AJ131" s="786"/>
      <c r="AK131" s="787">
        <v>10875331</v>
      </c>
      <c r="AL131" s="785"/>
      <c r="AM131" s="785"/>
      <c r="AN131" s="785"/>
      <c r="AO131" s="786"/>
      <c r="AP131" s="788"/>
      <c r="AQ131" s="789"/>
      <c r="AR131" s="789"/>
      <c r="AS131" s="789"/>
      <c r="AT131" s="790"/>
      <c r="AU131" s="67"/>
      <c r="AV131" s="67"/>
      <c r="AW131" s="67"/>
      <c r="AX131" s="791" t="s">
        <v>61</v>
      </c>
      <c r="AY131" s="792"/>
      <c r="AZ131" s="792"/>
      <c r="BA131" s="792"/>
      <c r="BB131" s="792"/>
      <c r="BC131" s="792"/>
      <c r="BD131" s="792"/>
      <c r="BE131" s="793"/>
      <c r="BF131" s="794">
        <v>55.9</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45" t="s">
        <v>117</v>
      </c>
      <c r="B132" s="746"/>
      <c r="C132" s="746"/>
      <c r="D132" s="746"/>
      <c r="E132" s="746"/>
      <c r="F132" s="746"/>
      <c r="G132" s="746"/>
      <c r="H132" s="746"/>
      <c r="I132" s="746"/>
      <c r="J132" s="746"/>
      <c r="K132" s="746"/>
      <c r="L132" s="746"/>
      <c r="M132" s="746"/>
      <c r="N132" s="746"/>
      <c r="O132" s="746"/>
      <c r="P132" s="746"/>
      <c r="Q132" s="746"/>
      <c r="R132" s="746"/>
      <c r="S132" s="746"/>
      <c r="T132" s="746"/>
      <c r="U132" s="746"/>
      <c r="V132" s="720" t="s">
        <v>499</v>
      </c>
      <c r="W132" s="720"/>
      <c r="X132" s="720"/>
      <c r="Y132" s="720"/>
      <c r="Z132" s="721"/>
      <c r="AA132" s="722">
        <v>10.71502547</v>
      </c>
      <c r="AB132" s="723"/>
      <c r="AC132" s="723"/>
      <c r="AD132" s="723"/>
      <c r="AE132" s="724"/>
      <c r="AF132" s="725">
        <v>11.54876151</v>
      </c>
      <c r="AG132" s="723"/>
      <c r="AH132" s="723"/>
      <c r="AI132" s="723"/>
      <c r="AJ132" s="724"/>
      <c r="AK132" s="725">
        <v>13.87254328</v>
      </c>
      <c r="AL132" s="723"/>
      <c r="AM132" s="723"/>
      <c r="AN132" s="723"/>
      <c r="AO132" s="724"/>
      <c r="AP132" s="726"/>
      <c r="AQ132" s="727"/>
      <c r="AR132" s="727"/>
      <c r="AS132" s="727"/>
      <c r="AT132" s="72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29" t="s">
        <v>55</v>
      </c>
      <c r="W133" s="729"/>
      <c r="X133" s="729"/>
      <c r="Y133" s="729"/>
      <c r="Z133" s="730"/>
      <c r="AA133" s="731">
        <v>12.2</v>
      </c>
      <c r="AB133" s="732"/>
      <c r="AC133" s="732"/>
      <c r="AD133" s="732"/>
      <c r="AE133" s="733"/>
      <c r="AF133" s="731">
        <v>11.6</v>
      </c>
      <c r="AG133" s="732"/>
      <c r="AH133" s="732"/>
      <c r="AI133" s="732"/>
      <c r="AJ133" s="733"/>
      <c r="AK133" s="731">
        <v>12</v>
      </c>
      <c r="AL133" s="732"/>
      <c r="AM133" s="732"/>
      <c r="AN133" s="732"/>
      <c r="AO133" s="733"/>
      <c r="AP133" s="734"/>
      <c r="AQ133" s="735"/>
      <c r="AR133" s="735"/>
      <c r="AS133" s="735"/>
      <c r="AT133" s="736"/>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Y/6mKK0m8wXhJSLhitjrVx67lOA2eiqDEwdUjcTPEhKlmyM9/vqp4bq4Tph7v9fObvLR6MHl9mCsg/+W/+zwQw==" saltValue="cglcmUunLXk603ioZRcN5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3CCF-58D2-4C43-8554-0EC27B1F9CAE}">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551</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npoEkeyaxA6of4tIflqhbK1b7pz5+TAtA98S7qmpAVKoECBjFJjXvN54vM3mMSMSPU/w4GJ2NUzcUmjlKOm2WA==" saltValue="6p/CT5Jol/L4MEWCfkHa5Q==" spinCount="100000" sheet="1" objects="1" scenarios="1"/>
  <dataConsolidate/>
  <phoneticPr fontId="46"/>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TcmpyQQp8tU7XWBEaSFm0qGMOdlDWpl8dERBUMEdOeLN5+dNZV5+P6xIgTYk1O5tVrjqUW9UGURQfboykUOmWg==" saltValue="bDzYLJNban/XpnhrqqdTw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9" t="s">
        <v>85</v>
      </c>
      <c r="AP7" s="127"/>
      <c r="AQ7" s="138" t="s">
        <v>501</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40"/>
      <c r="AP8" s="128" t="s">
        <v>502</v>
      </c>
      <c r="AQ8" s="139" t="s">
        <v>504</v>
      </c>
      <c r="AR8" s="153" t="s">
        <v>505</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50" t="s">
        <v>506</v>
      </c>
      <c r="AL9" s="1051"/>
      <c r="AM9" s="1051"/>
      <c r="AN9" s="1052"/>
      <c r="AO9" s="117">
        <v>3871878</v>
      </c>
      <c r="AP9" s="117">
        <v>126951</v>
      </c>
      <c r="AQ9" s="140">
        <v>105319</v>
      </c>
      <c r="AR9" s="154">
        <v>20.5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50" t="s">
        <v>207</v>
      </c>
      <c r="AL10" s="1051"/>
      <c r="AM10" s="1051"/>
      <c r="AN10" s="1052"/>
      <c r="AO10" s="118">
        <v>637281</v>
      </c>
      <c r="AP10" s="118">
        <v>20895</v>
      </c>
      <c r="AQ10" s="141">
        <v>9860</v>
      </c>
      <c r="AR10" s="155">
        <v>111.9</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50" t="s">
        <v>401</v>
      </c>
      <c r="AL11" s="1051"/>
      <c r="AM11" s="1051"/>
      <c r="AN11" s="1052"/>
      <c r="AO11" s="118" t="s">
        <v>200</v>
      </c>
      <c r="AP11" s="118" t="s">
        <v>200</v>
      </c>
      <c r="AQ11" s="141">
        <v>1656</v>
      </c>
      <c r="AR11" s="155" t="s">
        <v>200</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50" t="s">
        <v>236</v>
      </c>
      <c r="AL12" s="1051"/>
      <c r="AM12" s="1051"/>
      <c r="AN12" s="1052"/>
      <c r="AO12" s="118" t="s">
        <v>200</v>
      </c>
      <c r="AP12" s="118" t="s">
        <v>200</v>
      </c>
      <c r="AQ12" s="141">
        <v>3</v>
      </c>
      <c r="AR12" s="155" t="s">
        <v>200</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50" t="s">
        <v>507</v>
      </c>
      <c r="AL13" s="1051"/>
      <c r="AM13" s="1051"/>
      <c r="AN13" s="1052"/>
      <c r="AO13" s="118">
        <v>137981</v>
      </c>
      <c r="AP13" s="118">
        <v>4524</v>
      </c>
      <c r="AQ13" s="141">
        <v>4056</v>
      </c>
      <c r="AR13" s="155">
        <v>11.5</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50" t="s">
        <v>508</v>
      </c>
      <c r="AL14" s="1051"/>
      <c r="AM14" s="1051"/>
      <c r="AN14" s="1052"/>
      <c r="AO14" s="118">
        <v>116917</v>
      </c>
      <c r="AP14" s="118">
        <v>3833</v>
      </c>
      <c r="AQ14" s="141">
        <v>2339</v>
      </c>
      <c r="AR14" s="155">
        <v>63.9</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53" t="s">
        <v>317</v>
      </c>
      <c r="AL15" s="1054"/>
      <c r="AM15" s="1054"/>
      <c r="AN15" s="1055"/>
      <c r="AO15" s="118">
        <v>-233176</v>
      </c>
      <c r="AP15" s="118">
        <v>-7645</v>
      </c>
      <c r="AQ15" s="141">
        <v>-7717</v>
      </c>
      <c r="AR15" s="155">
        <v>-0.9</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53" t="s">
        <v>278</v>
      </c>
      <c r="AL16" s="1054"/>
      <c r="AM16" s="1054"/>
      <c r="AN16" s="1055"/>
      <c r="AO16" s="118">
        <v>4530881</v>
      </c>
      <c r="AP16" s="118">
        <v>148558</v>
      </c>
      <c r="AQ16" s="141">
        <v>115515</v>
      </c>
      <c r="AR16" s="155">
        <v>28.6</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177</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340</v>
      </c>
      <c r="AQ20" s="142" t="s">
        <v>39</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56" t="s">
        <v>510</v>
      </c>
      <c r="AL21" s="1057"/>
      <c r="AM21" s="1057"/>
      <c r="AN21" s="1058"/>
      <c r="AO21" s="120">
        <v>10.49</v>
      </c>
      <c r="AP21" s="130">
        <v>10.69</v>
      </c>
      <c r="AQ21" s="143">
        <v>-0.2</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56" t="s">
        <v>511</v>
      </c>
      <c r="AL22" s="1057"/>
      <c r="AM22" s="1057"/>
      <c r="AN22" s="1058"/>
      <c r="AO22" s="121">
        <v>96.3</v>
      </c>
      <c r="AP22" s="131">
        <v>97.4</v>
      </c>
      <c r="AQ22" s="144">
        <v>-1.1000000000000001</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49" t="s">
        <v>512</v>
      </c>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c r="AT26" s="91"/>
    </row>
    <row r="27" spans="1:46" ht="13" x14ac:dyDescent="0.2">
      <c r="A27" s="85"/>
      <c r="AO27" s="90"/>
      <c r="AP27" s="90"/>
      <c r="AQ27" s="90"/>
      <c r="AR27" s="90"/>
      <c r="AS27" s="90"/>
      <c r="AT27" s="90"/>
    </row>
    <row r="28" spans="1:46" ht="16.5" x14ac:dyDescent="0.2">
      <c r="A28" s="82" t="s">
        <v>270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9" t="s">
        <v>85</v>
      </c>
      <c r="AP30" s="127"/>
      <c r="AQ30" s="138" t="s">
        <v>501</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40"/>
      <c r="AP31" s="128" t="s">
        <v>502</v>
      </c>
      <c r="AQ31" s="139" t="s">
        <v>504</v>
      </c>
      <c r="AR31" s="153" t="s">
        <v>505</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3" t="s">
        <v>513</v>
      </c>
      <c r="AL32" s="1044"/>
      <c r="AM32" s="1044"/>
      <c r="AN32" s="1045"/>
      <c r="AO32" s="118">
        <v>3457901</v>
      </c>
      <c r="AP32" s="118">
        <v>113378</v>
      </c>
      <c r="AQ32" s="145">
        <v>74824</v>
      </c>
      <c r="AR32" s="155">
        <v>51.5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3" t="s">
        <v>514</v>
      </c>
      <c r="AL33" s="1044"/>
      <c r="AM33" s="1044"/>
      <c r="AN33" s="1045"/>
      <c r="AO33" s="118" t="s">
        <v>200</v>
      </c>
      <c r="AP33" s="118" t="s">
        <v>200</v>
      </c>
      <c r="AQ33" s="145" t="s">
        <v>200</v>
      </c>
      <c r="AR33" s="155" t="s">
        <v>200</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3" t="s">
        <v>515</v>
      </c>
      <c r="AL34" s="1044"/>
      <c r="AM34" s="1044"/>
      <c r="AN34" s="1045"/>
      <c r="AO34" s="118" t="s">
        <v>200</v>
      </c>
      <c r="AP34" s="118" t="s">
        <v>200</v>
      </c>
      <c r="AQ34" s="145">
        <v>1</v>
      </c>
      <c r="AR34" s="155" t="s">
        <v>200</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3" t="s">
        <v>516</v>
      </c>
      <c r="AL35" s="1044"/>
      <c r="AM35" s="1044"/>
      <c r="AN35" s="1045"/>
      <c r="AO35" s="118">
        <v>1185235</v>
      </c>
      <c r="AP35" s="118">
        <v>38861</v>
      </c>
      <c r="AQ35" s="145">
        <v>17427</v>
      </c>
      <c r="AR35" s="155">
        <v>123</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3" t="s">
        <v>32</v>
      </c>
      <c r="AL36" s="1044"/>
      <c r="AM36" s="1044"/>
      <c r="AN36" s="1045"/>
      <c r="AO36" s="118">
        <v>229267</v>
      </c>
      <c r="AP36" s="118">
        <v>7517</v>
      </c>
      <c r="AQ36" s="145">
        <v>2447</v>
      </c>
      <c r="AR36" s="155">
        <v>207.2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3" t="s">
        <v>354</v>
      </c>
      <c r="AL37" s="1044"/>
      <c r="AM37" s="1044"/>
      <c r="AN37" s="1045"/>
      <c r="AO37" s="118" t="s">
        <v>200</v>
      </c>
      <c r="AP37" s="118" t="s">
        <v>200</v>
      </c>
      <c r="AQ37" s="145">
        <v>591</v>
      </c>
      <c r="AR37" s="155" t="s">
        <v>200</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6" t="s">
        <v>517</v>
      </c>
      <c r="AL38" s="1047"/>
      <c r="AM38" s="1047"/>
      <c r="AN38" s="1048"/>
      <c r="AO38" s="122" t="s">
        <v>200</v>
      </c>
      <c r="AP38" s="122" t="s">
        <v>200</v>
      </c>
      <c r="AQ38" s="146">
        <v>2</v>
      </c>
      <c r="AR38" s="144" t="s">
        <v>200</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6" t="s">
        <v>53</v>
      </c>
      <c r="AL39" s="1047"/>
      <c r="AM39" s="1047"/>
      <c r="AN39" s="1048"/>
      <c r="AO39" s="118">
        <v>-112979</v>
      </c>
      <c r="AP39" s="118">
        <v>-3704</v>
      </c>
      <c r="AQ39" s="145">
        <v>-3618</v>
      </c>
      <c r="AR39" s="155">
        <v>2.4</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3" t="s">
        <v>519</v>
      </c>
      <c r="AL40" s="1044"/>
      <c r="AM40" s="1044"/>
      <c r="AN40" s="1045"/>
      <c r="AO40" s="118">
        <v>-3250739</v>
      </c>
      <c r="AP40" s="118">
        <v>-106585</v>
      </c>
      <c r="AQ40" s="145">
        <v>-63812</v>
      </c>
      <c r="AR40" s="155">
        <v>67</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3" t="s">
        <v>390</v>
      </c>
      <c r="AL41" s="1034"/>
      <c r="AM41" s="1034"/>
      <c r="AN41" s="1035"/>
      <c r="AO41" s="118">
        <v>1508685</v>
      </c>
      <c r="AP41" s="118">
        <v>49467</v>
      </c>
      <c r="AQ41" s="145">
        <v>27863</v>
      </c>
      <c r="AR41" s="155">
        <v>77.5</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520</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1" t="s">
        <v>85</v>
      </c>
      <c r="AN49" s="1036" t="s">
        <v>447</v>
      </c>
      <c r="AO49" s="1037"/>
      <c r="AP49" s="1037"/>
      <c r="AQ49" s="1037"/>
      <c r="AR49" s="1038"/>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2"/>
      <c r="AN50" s="114" t="s">
        <v>493</v>
      </c>
      <c r="AO50" s="124" t="s">
        <v>494</v>
      </c>
      <c r="AP50" s="135" t="s">
        <v>524</v>
      </c>
      <c r="AQ50" s="148" t="s">
        <v>385</v>
      </c>
      <c r="AR50" s="158" t="s">
        <v>525</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503</v>
      </c>
      <c r="AL51" s="103"/>
      <c r="AM51" s="108">
        <v>2278216</v>
      </c>
      <c r="AN51" s="115">
        <v>71237</v>
      </c>
      <c r="AO51" s="125">
        <v>-15.8</v>
      </c>
      <c r="AP51" s="136">
        <v>85173</v>
      </c>
      <c r="AQ51" s="149">
        <v>-4.3</v>
      </c>
      <c r="AR51" s="159">
        <v>-11.5</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1779576</v>
      </c>
      <c r="AN52" s="116">
        <v>55645</v>
      </c>
      <c r="AO52" s="126">
        <v>19.7</v>
      </c>
      <c r="AP52" s="137">
        <v>43913</v>
      </c>
      <c r="AQ52" s="150">
        <v>-3.4</v>
      </c>
      <c r="AR52" s="160">
        <v>23.1</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526</v>
      </c>
      <c r="AL53" s="103"/>
      <c r="AM53" s="108">
        <v>2857875</v>
      </c>
      <c r="AN53" s="115">
        <v>90695</v>
      </c>
      <c r="AO53" s="125">
        <v>27.3</v>
      </c>
      <c r="AP53" s="136">
        <v>94081</v>
      </c>
      <c r="AQ53" s="149">
        <v>10.5</v>
      </c>
      <c r="AR53" s="159">
        <v>16.8</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2009150</v>
      </c>
      <c r="AN54" s="116">
        <v>63760</v>
      </c>
      <c r="AO54" s="126">
        <v>14.6</v>
      </c>
      <c r="AP54" s="137">
        <v>48949</v>
      </c>
      <c r="AQ54" s="150">
        <v>11.5</v>
      </c>
      <c r="AR54" s="160">
        <v>3.1</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476</v>
      </c>
      <c r="AL55" s="103"/>
      <c r="AM55" s="108">
        <v>5023383</v>
      </c>
      <c r="AN55" s="115">
        <v>161659</v>
      </c>
      <c r="AO55" s="125">
        <v>78.2</v>
      </c>
      <c r="AP55" s="136">
        <v>92632</v>
      </c>
      <c r="AQ55" s="149">
        <v>-1.5</v>
      </c>
      <c r="AR55" s="159">
        <v>79.7</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2959049</v>
      </c>
      <c r="AN56" s="116">
        <v>95226</v>
      </c>
      <c r="AO56" s="126">
        <v>49.4</v>
      </c>
      <c r="AP56" s="137">
        <v>47978</v>
      </c>
      <c r="AQ56" s="150">
        <v>-2</v>
      </c>
      <c r="AR56" s="160">
        <v>51.4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527</v>
      </c>
      <c r="AL57" s="103"/>
      <c r="AM57" s="108">
        <v>3500141</v>
      </c>
      <c r="AN57" s="115">
        <v>113711</v>
      </c>
      <c r="AO57" s="125">
        <v>-29.7</v>
      </c>
      <c r="AP57" s="136">
        <v>96469</v>
      </c>
      <c r="AQ57" s="149">
        <v>4.0999999999999996</v>
      </c>
      <c r="AR57" s="159">
        <v>-33.799999999999997</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1853697</v>
      </c>
      <c r="AN58" s="116">
        <v>60222</v>
      </c>
      <c r="AO58" s="126">
        <v>-36.799999999999997</v>
      </c>
      <c r="AP58" s="137">
        <v>49775</v>
      </c>
      <c r="AQ58" s="150">
        <v>3.7</v>
      </c>
      <c r="AR58" s="160">
        <v>-40.5</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1687348</v>
      </c>
      <c r="AN59" s="115">
        <v>55325</v>
      </c>
      <c r="AO59" s="125">
        <v>-51.3</v>
      </c>
      <c r="AP59" s="136">
        <v>85743</v>
      </c>
      <c r="AQ59" s="149">
        <v>-11.1</v>
      </c>
      <c r="AR59" s="159">
        <v>-40.200000000000003</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1350674</v>
      </c>
      <c r="AN60" s="116">
        <v>44286</v>
      </c>
      <c r="AO60" s="126">
        <v>-26.5</v>
      </c>
      <c r="AP60" s="137">
        <v>45231</v>
      </c>
      <c r="AQ60" s="150">
        <v>-9.1</v>
      </c>
      <c r="AR60" s="160">
        <v>-17.399999999999999</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3069393</v>
      </c>
      <c r="AN61" s="115">
        <v>98525</v>
      </c>
      <c r="AO61" s="125">
        <v>1.7</v>
      </c>
      <c r="AP61" s="136">
        <v>90820</v>
      </c>
      <c r="AQ61" s="151">
        <v>-0.5</v>
      </c>
      <c r="AR61" s="159">
        <v>2.2000000000000002</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1990429</v>
      </c>
      <c r="AN62" s="116">
        <v>63828</v>
      </c>
      <c r="AO62" s="126">
        <v>4.0999999999999996</v>
      </c>
      <c r="AP62" s="137">
        <v>47169</v>
      </c>
      <c r="AQ62" s="150">
        <v>0.1</v>
      </c>
      <c r="AR62" s="160">
        <v>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n90TDKNUITk6/b5rTAnLOvuK0BG9P4Dd1TyOhwvGo+3fK0eMn/+lvChZcUO3DH0NZ296UxEUzyTggtEphoT40Q==" saltValue="5U599qInA11cVLALyeFvY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98</v>
      </c>
    </row>
    <row r="120" spans="125:125" ht="13.5" hidden="1" customHeight="1" x14ac:dyDescent="0.2"/>
    <row r="121" spans="125:125" ht="13.5" hidden="1" customHeight="1" x14ac:dyDescent="0.2">
      <c r="DU121" s="78"/>
    </row>
  </sheetData>
  <sheetProtection algorithmName="SHA-512" hashValue="nOR8nNzcFn4BeMXwgx7vFw1LBKoMIavXkM2RkAGoQHR/WpIIR6NuUpi5JtXdTARwFxCMAX3y+BgfGNwVXkTsHg==" saltValue="1D9oKBjZ2hw8gaYHJEEXx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98</v>
      </c>
    </row>
  </sheetData>
  <sheetProtection algorithmName="SHA-512" hashValue="asC10eqg8xb1XhRkgXZJiXgFrumaoYQ0KVfwBVMFI+8JP6W/gx8Moc5w8icphMRoFvmtVxI0skH734gL/mj2Kw==" saltValue="TYqjudMezm7PXTFxtIZpr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17</v>
      </c>
      <c r="F46" s="173" t="s">
        <v>530</v>
      </c>
      <c r="G46" s="177" t="s">
        <v>531</v>
      </c>
      <c r="H46" s="177" t="s">
        <v>532</v>
      </c>
      <c r="I46" s="177" t="s">
        <v>533</v>
      </c>
      <c r="J46" s="182" t="s">
        <v>534</v>
      </c>
    </row>
    <row r="47" spans="2:10" ht="57.75" customHeight="1" x14ac:dyDescent="0.2">
      <c r="B47" s="168"/>
      <c r="C47" s="1059" t="s">
        <v>3</v>
      </c>
      <c r="D47" s="1059"/>
      <c r="E47" s="1060"/>
      <c r="F47" s="174">
        <v>23.84</v>
      </c>
      <c r="G47" s="178">
        <v>23.58</v>
      </c>
      <c r="H47" s="178">
        <v>22.22</v>
      </c>
      <c r="I47" s="178">
        <v>22.17</v>
      </c>
      <c r="J47" s="183">
        <v>21.74</v>
      </c>
    </row>
    <row r="48" spans="2:10" ht="57.75" customHeight="1" x14ac:dyDescent="0.2">
      <c r="B48" s="169"/>
      <c r="C48" s="1061" t="s">
        <v>9</v>
      </c>
      <c r="D48" s="1061"/>
      <c r="E48" s="1062"/>
      <c r="F48" s="175">
        <v>4.2</v>
      </c>
      <c r="G48" s="179">
        <v>4.38</v>
      </c>
      <c r="H48" s="179">
        <v>4.24</v>
      </c>
      <c r="I48" s="179">
        <v>6.56</v>
      </c>
      <c r="J48" s="184">
        <v>6.1</v>
      </c>
    </row>
    <row r="49" spans="2:10" ht="57.75" customHeight="1" x14ac:dyDescent="0.2">
      <c r="B49" s="170"/>
      <c r="C49" s="1063" t="s">
        <v>16</v>
      </c>
      <c r="D49" s="1063"/>
      <c r="E49" s="1064"/>
      <c r="F49" s="176" t="s">
        <v>535</v>
      </c>
      <c r="G49" s="180">
        <v>0.08</v>
      </c>
      <c r="H49" s="180" t="s">
        <v>178</v>
      </c>
      <c r="I49" s="180">
        <v>3.58</v>
      </c>
      <c r="J49" s="185" t="s">
        <v>38</v>
      </c>
    </row>
    <row r="50" spans="2:10" ht="13" x14ac:dyDescent="0.2"/>
  </sheetData>
  <sheetProtection algorithmName="SHA-512" hashValue="jrMae4xSbgCSCAVjjfHTNH9hTYd4YTIrnc7iW9N+DB/I7TgRBcTw8RwkdlXt3oFHjKrUkR2kc88gwJZV1CKwrg==" saltValue="tn5vlZhpdpqerLreMeZI1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17</v>
      </c>
      <c r="F33" s="196" t="s">
        <v>530</v>
      </c>
      <c r="G33" s="201" t="s">
        <v>531</v>
      </c>
      <c r="H33" s="201" t="s">
        <v>532</v>
      </c>
      <c r="I33" s="201" t="s">
        <v>533</v>
      </c>
      <c r="J33" s="205" t="s">
        <v>534</v>
      </c>
      <c r="K33" s="186"/>
      <c r="L33" s="186"/>
      <c r="M33" s="186"/>
      <c r="N33" s="186"/>
      <c r="O33" s="186"/>
      <c r="P33" s="186"/>
    </row>
    <row r="34" spans="1:16" ht="39" customHeight="1" x14ac:dyDescent="0.2">
      <c r="A34" s="186"/>
      <c r="B34" s="188"/>
      <c r="C34" s="1069" t="s">
        <v>463</v>
      </c>
      <c r="D34" s="1069"/>
      <c r="E34" s="1070"/>
      <c r="F34" s="197" t="s">
        <v>200</v>
      </c>
      <c r="G34" s="202" t="s">
        <v>200</v>
      </c>
      <c r="H34" s="202">
        <v>22.06</v>
      </c>
      <c r="I34" s="202">
        <v>20.12</v>
      </c>
      <c r="J34" s="206">
        <v>18.52</v>
      </c>
      <c r="K34" s="186"/>
      <c r="L34" s="186"/>
      <c r="M34" s="186"/>
      <c r="N34" s="186"/>
      <c r="O34" s="186"/>
      <c r="P34" s="186"/>
    </row>
    <row r="35" spans="1:16" ht="39" customHeight="1" x14ac:dyDescent="0.2">
      <c r="A35" s="186"/>
      <c r="B35" s="189"/>
      <c r="C35" s="1065" t="s">
        <v>356</v>
      </c>
      <c r="D35" s="1065"/>
      <c r="E35" s="1066"/>
      <c r="F35" s="198" t="s">
        <v>200</v>
      </c>
      <c r="G35" s="203" t="s">
        <v>200</v>
      </c>
      <c r="H35" s="203">
        <v>6.29</v>
      </c>
      <c r="I35" s="203">
        <v>7.39</v>
      </c>
      <c r="J35" s="207">
        <v>8.31</v>
      </c>
      <c r="K35" s="186"/>
      <c r="L35" s="186"/>
      <c r="M35" s="186"/>
      <c r="N35" s="186"/>
      <c r="O35" s="186"/>
      <c r="P35" s="186"/>
    </row>
    <row r="36" spans="1:16" ht="39" customHeight="1" x14ac:dyDescent="0.2">
      <c r="A36" s="186"/>
      <c r="B36" s="189"/>
      <c r="C36" s="1065" t="s">
        <v>264</v>
      </c>
      <c r="D36" s="1065"/>
      <c r="E36" s="1066"/>
      <c r="F36" s="198">
        <v>4.16</v>
      </c>
      <c r="G36" s="203">
        <v>4.3499999999999996</v>
      </c>
      <c r="H36" s="203">
        <v>4.2</v>
      </c>
      <c r="I36" s="203">
        <v>6.52</v>
      </c>
      <c r="J36" s="207">
        <v>6.1</v>
      </c>
      <c r="K36" s="186"/>
      <c r="L36" s="186"/>
      <c r="M36" s="186"/>
      <c r="N36" s="186"/>
      <c r="O36" s="186"/>
      <c r="P36" s="186"/>
    </row>
    <row r="37" spans="1:16" ht="39" customHeight="1" x14ac:dyDescent="0.2">
      <c r="A37" s="186"/>
      <c r="B37" s="189"/>
      <c r="C37" s="1065" t="s">
        <v>290</v>
      </c>
      <c r="D37" s="1065"/>
      <c r="E37" s="1066"/>
      <c r="F37" s="198">
        <v>1.02</v>
      </c>
      <c r="G37" s="203">
        <v>0.87</v>
      </c>
      <c r="H37" s="203">
        <v>0.68</v>
      </c>
      <c r="I37" s="203">
        <v>1</v>
      </c>
      <c r="J37" s="207">
        <v>1.37</v>
      </c>
      <c r="K37" s="186"/>
      <c r="L37" s="186"/>
      <c r="M37" s="186"/>
      <c r="N37" s="186"/>
      <c r="O37" s="186"/>
      <c r="P37" s="186"/>
    </row>
    <row r="38" spans="1:16" ht="39" customHeight="1" x14ac:dyDescent="0.2">
      <c r="A38" s="186"/>
      <c r="B38" s="189"/>
      <c r="C38" s="1065" t="s">
        <v>461</v>
      </c>
      <c r="D38" s="1065"/>
      <c r="E38" s="1066"/>
      <c r="F38" s="198" t="s">
        <v>200</v>
      </c>
      <c r="G38" s="203" t="s">
        <v>200</v>
      </c>
      <c r="H38" s="203" t="s">
        <v>200</v>
      </c>
      <c r="I38" s="203">
        <v>0.21</v>
      </c>
      <c r="J38" s="207">
        <v>0.12</v>
      </c>
      <c r="K38" s="186"/>
      <c r="L38" s="186"/>
      <c r="M38" s="186"/>
      <c r="N38" s="186"/>
      <c r="O38" s="186"/>
      <c r="P38" s="186"/>
    </row>
    <row r="39" spans="1:16" ht="39" customHeight="1" x14ac:dyDescent="0.2">
      <c r="A39" s="186"/>
      <c r="B39" s="189"/>
      <c r="C39" s="1065" t="s">
        <v>462</v>
      </c>
      <c r="D39" s="1065"/>
      <c r="E39" s="1066"/>
      <c r="F39" s="198">
        <v>0.05</v>
      </c>
      <c r="G39" s="203">
        <v>0.06</v>
      </c>
      <c r="H39" s="203">
        <v>0.06</v>
      </c>
      <c r="I39" s="203">
        <v>7.0000000000000007E-2</v>
      </c>
      <c r="J39" s="207">
        <v>0.08</v>
      </c>
      <c r="K39" s="186"/>
      <c r="L39" s="186"/>
      <c r="M39" s="186"/>
      <c r="N39" s="186"/>
      <c r="O39" s="186"/>
      <c r="P39" s="186"/>
    </row>
    <row r="40" spans="1:16" ht="39" customHeight="1" x14ac:dyDescent="0.2">
      <c r="A40" s="186"/>
      <c r="B40" s="189"/>
      <c r="C40" s="1065" t="s">
        <v>174</v>
      </c>
      <c r="D40" s="1065"/>
      <c r="E40" s="1066"/>
      <c r="F40" s="198">
        <v>0.03</v>
      </c>
      <c r="G40" s="203">
        <v>0.02</v>
      </c>
      <c r="H40" s="203">
        <v>0.03</v>
      </c>
      <c r="I40" s="203">
        <v>0.03</v>
      </c>
      <c r="J40" s="207">
        <v>0</v>
      </c>
      <c r="K40" s="186"/>
      <c r="L40" s="186"/>
      <c r="M40" s="186"/>
      <c r="N40" s="186"/>
      <c r="O40" s="186"/>
      <c r="P40" s="186"/>
    </row>
    <row r="41" spans="1:16" ht="39" customHeight="1" x14ac:dyDescent="0.2">
      <c r="A41" s="186"/>
      <c r="B41" s="189"/>
      <c r="C41" s="1065" t="s">
        <v>453</v>
      </c>
      <c r="D41" s="1065"/>
      <c r="E41" s="1066"/>
      <c r="F41" s="198">
        <v>0</v>
      </c>
      <c r="G41" s="203">
        <v>0</v>
      </c>
      <c r="H41" s="203">
        <v>0</v>
      </c>
      <c r="I41" s="203">
        <v>0</v>
      </c>
      <c r="J41" s="207">
        <v>0</v>
      </c>
      <c r="K41" s="186"/>
      <c r="L41" s="186"/>
      <c r="M41" s="186"/>
      <c r="N41" s="186"/>
      <c r="O41" s="186"/>
      <c r="P41" s="186"/>
    </row>
    <row r="42" spans="1:16" ht="39" customHeight="1" x14ac:dyDescent="0.2">
      <c r="A42" s="186"/>
      <c r="B42" s="190"/>
      <c r="C42" s="1065" t="s">
        <v>536</v>
      </c>
      <c r="D42" s="1065"/>
      <c r="E42" s="1066"/>
      <c r="F42" s="198" t="s">
        <v>200</v>
      </c>
      <c r="G42" s="203" t="s">
        <v>200</v>
      </c>
      <c r="H42" s="203" t="s">
        <v>200</v>
      </c>
      <c r="I42" s="203" t="s">
        <v>200</v>
      </c>
      <c r="J42" s="207" t="s">
        <v>200</v>
      </c>
      <c r="K42" s="186"/>
      <c r="L42" s="186"/>
      <c r="M42" s="186"/>
      <c r="N42" s="186"/>
      <c r="O42" s="186"/>
      <c r="P42" s="186"/>
    </row>
    <row r="43" spans="1:16" ht="39" customHeight="1" x14ac:dyDescent="0.2">
      <c r="A43" s="186"/>
      <c r="B43" s="191"/>
      <c r="C43" s="1067" t="s">
        <v>487</v>
      </c>
      <c r="D43" s="1067"/>
      <c r="E43" s="1068"/>
      <c r="F43" s="199">
        <v>21.72</v>
      </c>
      <c r="G43" s="204">
        <v>22.36</v>
      </c>
      <c r="H43" s="204">
        <v>0.17</v>
      </c>
      <c r="I43" s="204">
        <v>0</v>
      </c>
      <c r="J43" s="208">
        <v>0</v>
      </c>
      <c r="K43" s="186"/>
      <c r="L43" s="186"/>
      <c r="M43" s="186"/>
      <c r="N43" s="186"/>
      <c r="O43" s="186"/>
      <c r="P43" s="186"/>
    </row>
    <row r="44" spans="1:16" ht="39" customHeight="1" x14ac:dyDescent="0.2">
      <c r="A44" s="186"/>
      <c r="B44" s="192" t="s">
        <v>19</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kgAqRAdr+2wkHAXSJoTRfbor3h+tiHM8JRxFY1HDIGiLBDYuPM+fKRpVHPojiPobRs1NYv1IA0WAaLQF3uE/ZQ==" saltValue="vorc+m1iarXy2IUW600C0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25">
      <c r="A44" s="85"/>
      <c r="B44" s="209" t="s">
        <v>24</v>
      </c>
      <c r="C44" s="215"/>
      <c r="D44" s="215"/>
      <c r="E44" s="223"/>
      <c r="F44" s="223"/>
      <c r="G44" s="223"/>
      <c r="H44" s="223"/>
      <c r="I44" s="223"/>
      <c r="J44" s="226" t="s">
        <v>17</v>
      </c>
      <c r="K44" s="228" t="s">
        <v>530</v>
      </c>
      <c r="L44" s="237" t="s">
        <v>531</v>
      </c>
      <c r="M44" s="237" t="s">
        <v>532</v>
      </c>
      <c r="N44" s="237" t="s">
        <v>533</v>
      </c>
      <c r="O44" s="246" t="s">
        <v>534</v>
      </c>
      <c r="P44" s="85"/>
      <c r="Q44" s="85"/>
      <c r="R44" s="85"/>
      <c r="S44" s="85"/>
      <c r="T44" s="85"/>
      <c r="U44" s="85"/>
    </row>
    <row r="45" spans="1:21" ht="30.75" customHeight="1" x14ac:dyDescent="0.2">
      <c r="A45" s="85"/>
      <c r="B45" s="1086" t="s">
        <v>27</v>
      </c>
      <c r="C45" s="1087"/>
      <c r="D45" s="218"/>
      <c r="E45" s="1100" t="s">
        <v>25</v>
      </c>
      <c r="F45" s="1100"/>
      <c r="G45" s="1100"/>
      <c r="H45" s="1100"/>
      <c r="I45" s="1100"/>
      <c r="J45" s="1101"/>
      <c r="K45" s="229">
        <v>3209</v>
      </c>
      <c r="L45" s="238">
        <v>3278</v>
      </c>
      <c r="M45" s="238">
        <v>3041</v>
      </c>
      <c r="N45" s="238">
        <v>3188</v>
      </c>
      <c r="O45" s="247">
        <v>3458</v>
      </c>
      <c r="P45" s="85"/>
      <c r="Q45" s="85"/>
      <c r="R45" s="85"/>
      <c r="S45" s="85"/>
      <c r="T45" s="85"/>
      <c r="U45" s="85"/>
    </row>
    <row r="46" spans="1:21" ht="30.75" customHeight="1" x14ac:dyDescent="0.2">
      <c r="A46" s="85"/>
      <c r="B46" s="1088"/>
      <c r="C46" s="1089"/>
      <c r="D46" s="219"/>
      <c r="E46" s="1092" t="s">
        <v>29</v>
      </c>
      <c r="F46" s="1092"/>
      <c r="G46" s="1092"/>
      <c r="H46" s="1092"/>
      <c r="I46" s="1092"/>
      <c r="J46" s="1093"/>
      <c r="K46" s="230" t="s">
        <v>200</v>
      </c>
      <c r="L46" s="239" t="s">
        <v>200</v>
      </c>
      <c r="M46" s="239" t="s">
        <v>200</v>
      </c>
      <c r="N46" s="239" t="s">
        <v>200</v>
      </c>
      <c r="O46" s="248" t="s">
        <v>200</v>
      </c>
      <c r="P46" s="85"/>
      <c r="Q46" s="85"/>
      <c r="R46" s="85"/>
      <c r="S46" s="85"/>
      <c r="T46" s="85"/>
      <c r="U46" s="85"/>
    </row>
    <row r="47" spans="1:21" ht="30.75" customHeight="1" x14ac:dyDescent="0.2">
      <c r="A47" s="85"/>
      <c r="B47" s="1088"/>
      <c r="C47" s="1089"/>
      <c r="D47" s="219"/>
      <c r="E47" s="1092" t="s">
        <v>31</v>
      </c>
      <c r="F47" s="1092"/>
      <c r="G47" s="1092"/>
      <c r="H47" s="1092"/>
      <c r="I47" s="1092"/>
      <c r="J47" s="1093"/>
      <c r="K47" s="230" t="s">
        <v>200</v>
      </c>
      <c r="L47" s="239" t="s">
        <v>200</v>
      </c>
      <c r="M47" s="239" t="s">
        <v>200</v>
      </c>
      <c r="N47" s="239" t="s">
        <v>200</v>
      </c>
      <c r="O47" s="248" t="s">
        <v>200</v>
      </c>
      <c r="P47" s="85"/>
      <c r="Q47" s="85"/>
      <c r="R47" s="85"/>
      <c r="S47" s="85"/>
      <c r="T47" s="85"/>
      <c r="U47" s="85"/>
    </row>
    <row r="48" spans="1:21" ht="30.75" customHeight="1" x14ac:dyDescent="0.2">
      <c r="A48" s="85"/>
      <c r="B48" s="1088"/>
      <c r="C48" s="1089"/>
      <c r="D48" s="219"/>
      <c r="E48" s="1092" t="s">
        <v>34</v>
      </c>
      <c r="F48" s="1092"/>
      <c r="G48" s="1092"/>
      <c r="H48" s="1092"/>
      <c r="I48" s="1092"/>
      <c r="J48" s="1093"/>
      <c r="K48" s="230">
        <v>1374</v>
      </c>
      <c r="L48" s="239">
        <v>1411</v>
      </c>
      <c r="M48" s="239">
        <v>1229</v>
      </c>
      <c r="N48" s="239">
        <v>1222</v>
      </c>
      <c r="O48" s="248">
        <v>1185</v>
      </c>
      <c r="P48" s="85"/>
      <c r="Q48" s="85"/>
      <c r="R48" s="85"/>
      <c r="S48" s="85"/>
      <c r="T48" s="85"/>
      <c r="U48" s="85"/>
    </row>
    <row r="49" spans="1:21" ht="30.75" customHeight="1" x14ac:dyDescent="0.2">
      <c r="A49" s="85"/>
      <c r="B49" s="1088"/>
      <c r="C49" s="1089"/>
      <c r="D49" s="219"/>
      <c r="E49" s="1092" t="s">
        <v>0</v>
      </c>
      <c r="F49" s="1092"/>
      <c r="G49" s="1092"/>
      <c r="H49" s="1092"/>
      <c r="I49" s="1092"/>
      <c r="J49" s="1093"/>
      <c r="K49" s="230">
        <v>382</v>
      </c>
      <c r="L49" s="239">
        <v>259</v>
      </c>
      <c r="M49" s="239">
        <v>224</v>
      </c>
      <c r="N49" s="239">
        <v>216</v>
      </c>
      <c r="O49" s="248">
        <v>229</v>
      </c>
      <c r="P49" s="85"/>
      <c r="Q49" s="85"/>
      <c r="R49" s="85"/>
      <c r="S49" s="85"/>
      <c r="T49" s="85"/>
      <c r="U49" s="85"/>
    </row>
    <row r="50" spans="1:21" ht="30.75" customHeight="1" x14ac:dyDescent="0.2">
      <c r="A50" s="85"/>
      <c r="B50" s="1088"/>
      <c r="C50" s="1089"/>
      <c r="D50" s="219"/>
      <c r="E50" s="1092" t="s">
        <v>40</v>
      </c>
      <c r="F50" s="1092"/>
      <c r="G50" s="1092"/>
      <c r="H50" s="1092"/>
      <c r="I50" s="1092"/>
      <c r="J50" s="1093"/>
      <c r="K50" s="230" t="s">
        <v>200</v>
      </c>
      <c r="L50" s="239" t="s">
        <v>200</v>
      </c>
      <c r="M50" s="239" t="s">
        <v>200</v>
      </c>
      <c r="N50" s="239" t="s">
        <v>200</v>
      </c>
      <c r="O50" s="248" t="s">
        <v>200</v>
      </c>
      <c r="P50" s="85"/>
      <c r="Q50" s="85"/>
      <c r="R50" s="85"/>
      <c r="S50" s="85"/>
      <c r="T50" s="85"/>
      <c r="U50" s="85"/>
    </row>
    <row r="51" spans="1:21" ht="30.75" customHeight="1" x14ac:dyDescent="0.2">
      <c r="A51" s="85"/>
      <c r="B51" s="1090"/>
      <c r="C51" s="1091"/>
      <c r="D51" s="220"/>
      <c r="E51" s="1092" t="s">
        <v>42</v>
      </c>
      <c r="F51" s="1092"/>
      <c r="G51" s="1092"/>
      <c r="H51" s="1092"/>
      <c r="I51" s="1092"/>
      <c r="J51" s="1093"/>
      <c r="K51" s="230">
        <v>0</v>
      </c>
      <c r="L51" s="239">
        <v>0</v>
      </c>
      <c r="M51" s="239">
        <v>0</v>
      </c>
      <c r="N51" s="239" t="s">
        <v>200</v>
      </c>
      <c r="O51" s="248" t="s">
        <v>200</v>
      </c>
      <c r="P51" s="85"/>
      <c r="Q51" s="85"/>
      <c r="R51" s="85"/>
      <c r="S51" s="85"/>
      <c r="T51" s="85"/>
      <c r="U51" s="85"/>
    </row>
    <row r="52" spans="1:21" ht="30.75" customHeight="1" x14ac:dyDescent="0.2">
      <c r="A52" s="85"/>
      <c r="B52" s="1094" t="s">
        <v>45</v>
      </c>
      <c r="C52" s="1095"/>
      <c r="D52" s="220"/>
      <c r="E52" s="1092" t="s">
        <v>47</v>
      </c>
      <c r="F52" s="1092"/>
      <c r="G52" s="1092"/>
      <c r="H52" s="1092"/>
      <c r="I52" s="1092"/>
      <c r="J52" s="1093"/>
      <c r="K52" s="230">
        <v>3537</v>
      </c>
      <c r="L52" s="239">
        <v>3604</v>
      </c>
      <c r="M52" s="239">
        <v>3333</v>
      </c>
      <c r="N52" s="239">
        <v>3321</v>
      </c>
      <c r="O52" s="248">
        <v>3363</v>
      </c>
      <c r="P52" s="85"/>
      <c r="Q52" s="85"/>
      <c r="R52" s="85"/>
      <c r="S52" s="85"/>
      <c r="T52" s="85"/>
      <c r="U52" s="85"/>
    </row>
    <row r="53" spans="1:21" ht="30.75" customHeight="1" x14ac:dyDescent="0.2">
      <c r="A53" s="85"/>
      <c r="B53" s="1096" t="s">
        <v>49</v>
      </c>
      <c r="C53" s="1097"/>
      <c r="D53" s="221"/>
      <c r="E53" s="1098" t="s">
        <v>52</v>
      </c>
      <c r="F53" s="1098"/>
      <c r="G53" s="1098"/>
      <c r="H53" s="1098"/>
      <c r="I53" s="1098"/>
      <c r="J53" s="1099"/>
      <c r="K53" s="231">
        <v>1428</v>
      </c>
      <c r="L53" s="240">
        <v>1344</v>
      </c>
      <c r="M53" s="240">
        <v>1161</v>
      </c>
      <c r="N53" s="240">
        <v>1305</v>
      </c>
      <c r="O53" s="249">
        <v>1509</v>
      </c>
      <c r="P53" s="85"/>
      <c r="Q53" s="85"/>
      <c r="R53" s="85"/>
      <c r="S53" s="85"/>
      <c r="T53" s="85"/>
      <c r="U53" s="85"/>
    </row>
    <row r="54" spans="1:21" ht="24" customHeight="1" x14ac:dyDescent="0.2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537</v>
      </c>
      <c r="P56" s="85"/>
      <c r="Q56" s="85"/>
      <c r="R56" s="85"/>
      <c r="S56" s="85"/>
      <c r="T56" s="85"/>
      <c r="U56" s="85"/>
    </row>
    <row r="57" spans="1:21" ht="31.5" customHeight="1" x14ac:dyDescent="0.25">
      <c r="A57" s="85"/>
      <c r="B57" s="212"/>
      <c r="C57" s="217"/>
      <c r="D57" s="217"/>
      <c r="E57" s="224"/>
      <c r="F57" s="224"/>
      <c r="G57" s="224"/>
      <c r="H57" s="224"/>
      <c r="I57" s="224"/>
      <c r="J57" s="227" t="s">
        <v>17</v>
      </c>
      <c r="K57" s="233" t="s">
        <v>530</v>
      </c>
      <c r="L57" s="241" t="s">
        <v>531</v>
      </c>
      <c r="M57" s="241" t="s">
        <v>532</v>
      </c>
      <c r="N57" s="241" t="s">
        <v>533</v>
      </c>
      <c r="O57" s="251" t="s">
        <v>534</v>
      </c>
      <c r="P57" s="85"/>
      <c r="Q57" s="85"/>
      <c r="R57" s="85"/>
      <c r="S57" s="85"/>
      <c r="T57" s="85"/>
      <c r="U57" s="85"/>
    </row>
    <row r="58" spans="1:21" ht="31.5" customHeight="1" x14ac:dyDescent="0.2">
      <c r="B58" s="1080" t="s">
        <v>62</v>
      </c>
      <c r="C58" s="1081"/>
      <c r="D58" s="1071" t="s">
        <v>64</v>
      </c>
      <c r="E58" s="1072"/>
      <c r="F58" s="1072"/>
      <c r="G58" s="1072"/>
      <c r="H58" s="1072"/>
      <c r="I58" s="1072"/>
      <c r="J58" s="1073"/>
      <c r="K58" s="234"/>
      <c r="L58" s="242"/>
      <c r="M58" s="242"/>
      <c r="N58" s="242"/>
      <c r="O58" s="252"/>
    </row>
    <row r="59" spans="1:21" ht="31.5" customHeight="1" x14ac:dyDescent="0.2">
      <c r="B59" s="1082"/>
      <c r="C59" s="1083"/>
      <c r="D59" s="1074" t="s">
        <v>13</v>
      </c>
      <c r="E59" s="1075"/>
      <c r="F59" s="1075"/>
      <c r="G59" s="1075"/>
      <c r="H59" s="1075"/>
      <c r="I59" s="1075"/>
      <c r="J59" s="1076"/>
      <c r="K59" s="235"/>
      <c r="L59" s="243"/>
      <c r="M59" s="243"/>
      <c r="N59" s="243"/>
      <c r="O59" s="253"/>
    </row>
    <row r="60" spans="1:21" ht="31.5" customHeight="1" x14ac:dyDescent="0.2">
      <c r="B60" s="1084"/>
      <c r="C60" s="1085"/>
      <c r="D60" s="1077" t="s">
        <v>65</v>
      </c>
      <c r="E60" s="1078"/>
      <c r="F60" s="1078"/>
      <c r="G60" s="1078"/>
      <c r="H60" s="1078"/>
      <c r="I60" s="1078"/>
      <c r="J60" s="1079"/>
      <c r="K60" s="236"/>
      <c r="L60" s="244"/>
      <c r="M60" s="244"/>
      <c r="N60" s="244"/>
      <c r="O60" s="254"/>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41</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x2HZaq7ZHDRxgWT0S9jG5y4i/Kc64KaQzU4muN9ZUfItJ7+F+TFxK+5JjV2IacnBQVnDtVKTZKdhy2J8G9zFmg==" saltValue="LlnHNdA+P/RAoMBFs46nA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23</v>
      </c>
    </row>
    <row r="40" spans="2:13" ht="27.75" customHeight="1" x14ac:dyDescent="0.25">
      <c r="B40" s="209" t="s">
        <v>24</v>
      </c>
      <c r="C40" s="215"/>
      <c r="D40" s="215"/>
      <c r="E40" s="223"/>
      <c r="F40" s="223"/>
      <c r="G40" s="223"/>
      <c r="H40" s="226" t="s">
        <v>17</v>
      </c>
      <c r="I40" s="228" t="s">
        <v>530</v>
      </c>
      <c r="J40" s="237" t="s">
        <v>531</v>
      </c>
      <c r="K40" s="237" t="s">
        <v>532</v>
      </c>
      <c r="L40" s="237" t="s">
        <v>533</v>
      </c>
      <c r="M40" s="266" t="s">
        <v>534</v>
      </c>
    </row>
    <row r="41" spans="2:13" ht="27.75" customHeight="1" x14ac:dyDescent="0.2">
      <c r="B41" s="1086" t="s">
        <v>36</v>
      </c>
      <c r="C41" s="1087"/>
      <c r="D41" s="218"/>
      <c r="E41" s="1111" t="s">
        <v>68</v>
      </c>
      <c r="F41" s="1111"/>
      <c r="G41" s="1111"/>
      <c r="H41" s="1112"/>
      <c r="I41" s="259">
        <v>25159</v>
      </c>
      <c r="J41" s="263">
        <v>24330</v>
      </c>
      <c r="K41" s="263">
        <v>24625</v>
      </c>
      <c r="L41" s="263">
        <v>23547</v>
      </c>
      <c r="M41" s="267">
        <v>21352</v>
      </c>
    </row>
    <row r="42" spans="2:13" ht="27.75" customHeight="1" x14ac:dyDescent="0.2">
      <c r="B42" s="1088"/>
      <c r="C42" s="1089"/>
      <c r="D42" s="219"/>
      <c r="E42" s="1102" t="s">
        <v>74</v>
      </c>
      <c r="F42" s="1102"/>
      <c r="G42" s="1102"/>
      <c r="H42" s="1103"/>
      <c r="I42" s="260" t="s">
        <v>200</v>
      </c>
      <c r="J42" s="264" t="s">
        <v>200</v>
      </c>
      <c r="K42" s="264" t="s">
        <v>200</v>
      </c>
      <c r="L42" s="264" t="s">
        <v>200</v>
      </c>
      <c r="M42" s="268" t="s">
        <v>200</v>
      </c>
    </row>
    <row r="43" spans="2:13" ht="27.75" customHeight="1" x14ac:dyDescent="0.2">
      <c r="B43" s="1088"/>
      <c r="C43" s="1089"/>
      <c r="D43" s="219"/>
      <c r="E43" s="1102" t="s">
        <v>77</v>
      </c>
      <c r="F43" s="1102"/>
      <c r="G43" s="1102"/>
      <c r="H43" s="1103"/>
      <c r="I43" s="260">
        <v>18903</v>
      </c>
      <c r="J43" s="264">
        <v>17565</v>
      </c>
      <c r="K43" s="264">
        <v>16053</v>
      </c>
      <c r="L43" s="264">
        <v>15293</v>
      </c>
      <c r="M43" s="268">
        <v>14454</v>
      </c>
    </row>
    <row r="44" spans="2:13" ht="27.75" customHeight="1" x14ac:dyDescent="0.2">
      <c r="B44" s="1088"/>
      <c r="C44" s="1089"/>
      <c r="D44" s="219"/>
      <c r="E44" s="1102" t="s">
        <v>20</v>
      </c>
      <c r="F44" s="1102"/>
      <c r="G44" s="1102"/>
      <c r="H44" s="1103"/>
      <c r="I44" s="260">
        <v>2164</v>
      </c>
      <c r="J44" s="264">
        <v>1925</v>
      </c>
      <c r="K44" s="264">
        <v>1955</v>
      </c>
      <c r="L44" s="264">
        <v>1944</v>
      </c>
      <c r="M44" s="268">
        <v>1896</v>
      </c>
    </row>
    <row r="45" spans="2:13" ht="27.75" customHeight="1" x14ac:dyDescent="0.2">
      <c r="B45" s="1088"/>
      <c r="C45" s="1089"/>
      <c r="D45" s="219"/>
      <c r="E45" s="1102" t="s">
        <v>80</v>
      </c>
      <c r="F45" s="1102"/>
      <c r="G45" s="1102"/>
      <c r="H45" s="1103"/>
      <c r="I45" s="260">
        <v>2888</v>
      </c>
      <c r="J45" s="264">
        <v>2925</v>
      </c>
      <c r="K45" s="264">
        <v>2780</v>
      </c>
      <c r="L45" s="264">
        <v>2720</v>
      </c>
      <c r="M45" s="268">
        <v>2705</v>
      </c>
    </row>
    <row r="46" spans="2:13" ht="27.75" customHeight="1" x14ac:dyDescent="0.2">
      <c r="B46" s="1088"/>
      <c r="C46" s="1089"/>
      <c r="D46" s="220"/>
      <c r="E46" s="1102" t="s">
        <v>79</v>
      </c>
      <c r="F46" s="1102"/>
      <c r="G46" s="1102"/>
      <c r="H46" s="1103"/>
      <c r="I46" s="260" t="s">
        <v>200</v>
      </c>
      <c r="J46" s="264" t="s">
        <v>200</v>
      </c>
      <c r="K46" s="264" t="s">
        <v>200</v>
      </c>
      <c r="L46" s="264" t="s">
        <v>200</v>
      </c>
      <c r="M46" s="268" t="s">
        <v>200</v>
      </c>
    </row>
    <row r="47" spans="2:13" ht="27.75" customHeight="1" x14ac:dyDescent="0.2">
      <c r="B47" s="1088"/>
      <c r="C47" s="1089"/>
      <c r="D47" s="256"/>
      <c r="E47" s="1108" t="s">
        <v>82</v>
      </c>
      <c r="F47" s="1109"/>
      <c r="G47" s="1109"/>
      <c r="H47" s="1110"/>
      <c r="I47" s="260" t="s">
        <v>200</v>
      </c>
      <c r="J47" s="264" t="s">
        <v>200</v>
      </c>
      <c r="K47" s="264" t="s">
        <v>200</v>
      </c>
      <c r="L47" s="264" t="s">
        <v>200</v>
      </c>
      <c r="M47" s="268" t="s">
        <v>200</v>
      </c>
    </row>
    <row r="48" spans="2:13" ht="27.75" customHeight="1" x14ac:dyDescent="0.2">
      <c r="B48" s="1088"/>
      <c r="C48" s="1089"/>
      <c r="D48" s="219"/>
      <c r="E48" s="1102" t="s">
        <v>54</v>
      </c>
      <c r="F48" s="1102"/>
      <c r="G48" s="1102"/>
      <c r="H48" s="1103"/>
      <c r="I48" s="260" t="s">
        <v>200</v>
      </c>
      <c r="J48" s="264" t="s">
        <v>200</v>
      </c>
      <c r="K48" s="264" t="s">
        <v>200</v>
      </c>
      <c r="L48" s="264" t="s">
        <v>200</v>
      </c>
      <c r="M48" s="268" t="s">
        <v>200</v>
      </c>
    </row>
    <row r="49" spans="2:13" ht="27.75" customHeight="1" x14ac:dyDescent="0.2">
      <c r="B49" s="1090"/>
      <c r="C49" s="1091"/>
      <c r="D49" s="219"/>
      <c r="E49" s="1102" t="s">
        <v>86</v>
      </c>
      <c r="F49" s="1102"/>
      <c r="G49" s="1102"/>
      <c r="H49" s="1103"/>
      <c r="I49" s="260" t="s">
        <v>200</v>
      </c>
      <c r="J49" s="264" t="s">
        <v>200</v>
      </c>
      <c r="K49" s="264" t="s">
        <v>200</v>
      </c>
      <c r="L49" s="264" t="s">
        <v>200</v>
      </c>
      <c r="M49" s="268" t="s">
        <v>200</v>
      </c>
    </row>
    <row r="50" spans="2:13" ht="27.75" customHeight="1" x14ac:dyDescent="0.2">
      <c r="B50" s="1106" t="s">
        <v>88</v>
      </c>
      <c r="C50" s="1107"/>
      <c r="D50" s="257"/>
      <c r="E50" s="1102" t="s">
        <v>89</v>
      </c>
      <c r="F50" s="1102"/>
      <c r="G50" s="1102"/>
      <c r="H50" s="1103"/>
      <c r="I50" s="260">
        <v>5737</v>
      </c>
      <c r="J50" s="264">
        <v>6029</v>
      </c>
      <c r="K50" s="264">
        <v>6186</v>
      </c>
      <c r="L50" s="264">
        <v>6642</v>
      </c>
      <c r="M50" s="268">
        <v>6541</v>
      </c>
    </row>
    <row r="51" spans="2:13" ht="27.75" customHeight="1" x14ac:dyDescent="0.2">
      <c r="B51" s="1088"/>
      <c r="C51" s="1089"/>
      <c r="D51" s="219"/>
      <c r="E51" s="1102" t="s">
        <v>91</v>
      </c>
      <c r="F51" s="1102"/>
      <c r="G51" s="1102"/>
      <c r="H51" s="1103"/>
      <c r="I51" s="260">
        <v>1173</v>
      </c>
      <c r="J51" s="264">
        <v>1115</v>
      </c>
      <c r="K51" s="264">
        <v>1087</v>
      </c>
      <c r="L51" s="264">
        <v>725</v>
      </c>
      <c r="M51" s="268">
        <v>608</v>
      </c>
    </row>
    <row r="52" spans="2:13" ht="27.75" customHeight="1" x14ac:dyDescent="0.2">
      <c r="B52" s="1090"/>
      <c r="C52" s="1091"/>
      <c r="D52" s="219"/>
      <c r="E52" s="1102" t="s">
        <v>44</v>
      </c>
      <c r="F52" s="1102"/>
      <c r="G52" s="1102"/>
      <c r="H52" s="1103"/>
      <c r="I52" s="260">
        <v>32378</v>
      </c>
      <c r="J52" s="264">
        <v>30773</v>
      </c>
      <c r="K52" s="264">
        <v>30473</v>
      </c>
      <c r="L52" s="264">
        <v>29631</v>
      </c>
      <c r="M52" s="268">
        <v>27174</v>
      </c>
    </row>
    <row r="53" spans="2:13" ht="27.75" customHeight="1" x14ac:dyDescent="0.2">
      <c r="B53" s="1096" t="s">
        <v>49</v>
      </c>
      <c r="C53" s="1097"/>
      <c r="D53" s="221"/>
      <c r="E53" s="1104" t="s">
        <v>95</v>
      </c>
      <c r="F53" s="1104"/>
      <c r="G53" s="1104"/>
      <c r="H53" s="1105"/>
      <c r="I53" s="261">
        <v>9825</v>
      </c>
      <c r="J53" s="265">
        <v>8828</v>
      </c>
      <c r="K53" s="265">
        <v>7668</v>
      </c>
      <c r="L53" s="265">
        <v>6506</v>
      </c>
      <c r="M53" s="269">
        <v>6085</v>
      </c>
    </row>
    <row r="54" spans="2:13" ht="27.75" customHeight="1" x14ac:dyDescent="0.25">
      <c r="B54" s="255" t="s">
        <v>67</v>
      </c>
      <c r="C54" s="192"/>
      <c r="D54" s="192"/>
      <c r="E54" s="258"/>
      <c r="F54" s="258"/>
      <c r="G54" s="258"/>
      <c r="H54" s="258"/>
      <c r="I54" s="262"/>
      <c r="J54" s="262"/>
      <c r="K54" s="262"/>
      <c r="L54" s="262"/>
      <c r="M54" s="262"/>
    </row>
    <row r="55" spans="2:13" ht="13" x14ac:dyDescent="0.2"/>
  </sheetData>
  <sheetProtection algorithmName="SHA-512" hashValue="IGE+Amge8Rwuy28u9PRHMpHFcDceqfqdzjnxZz6RKUBsLs+Bj6kVKq3JKeNo+WLoiWID3xSE3EnJ7NeDiqUh8Q==" saltValue="ulnsqgJ204Q1leVRgcQlz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46" customWidth="1"/>
    <col min="2" max="2" width="16.36328125" style="46" customWidth="1"/>
    <col min="3" max="5" width="26.1796875" style="46" customWidth="1"/>
    <col min="6" max="8" width="24.179687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93</v>
      </c>
    </row>
    <row r="54" spans="2:8" ht="29.25" customHeight="1" x14ac:dyDescent="0.3">
      <c r="B54" s="270" t="s">
        <v>5</v>
      </c>
      <c r="C54" s="276"/>
      <c r="D54" s="276"/>
      <c r="E54" s="277" t="s">
        <v>17</v>
      </c>
      <c r="F54" s="278" t="s">
        <v>532</v>
      </c>
      <c r="G54" s="278" t="s">
        <v>533</v>
      </c>
      <c r="H54" s="286" t="s">
        <v>534</v>
      </c>
    </row>
    <row r="55" spans="2:8" ht="52.5" customHeight="1" x14ac:dyDescent="0.2">
      <c r="B55" s="271"/>
      <c r="C55" s="1121" t="s">
        <v>99</v>
      </c>
      <c r="D55" s="1121"/>
      <c r="E55" s="1122"/>
      <c r="F55" s="279">
        <v>3108</v>
      </c>
      <c r="G55" s="279">
        <v>3202</v>
      </c>
      <c r="H55" s="287">
        <v>3071</v>
      </c>
    </row>
    <row r="56" spans="2:8" ht="52.5" customHeight="1" x14ac:dyDescent="0.2">
      <c r="B56" s="272"/>
      <c r="C56" s="1123" t="s">
        <v>102</v>
      </c>
      <c r="D56" s="1123"/>
      <c r="E56" s="1124"/>
      <c r="F56" s="280">
        <v>842</v>
      </c>
      <c r="G56" s="280">
        <v>1023</v>
      </c>
      <c r="H56" s="288">
        <v>1023</v>
      </c>
    </row>
    <row r="57" spans="2:8" ht="53.25" customHeight="1" x14ac:dyDescent="0.2">
      <c r="B57" s="272"/>
      <c r="C57" s="1125" t="s">
        <v>72</v>
      </c>
      <c r="D57" s="1125"/>
      <c r="E57" s="1126"/>
      <c r="F57" s="281">
        <v>3394</v>
      </c>
      <c r="G57" s="281">
        <v>3668</v>
      </c>
      <c r="H57" s="289">
        <v>3835</v>
      </c>
    </row>
    <row r="58" spans="2:8" ht="45.75" customHeight="1" x14ac:dyDescent="0.2">
      <c r="B58" s="273"/>
      <c r="C58" s="1113" t="s">
        <v>546</v>
      </c>
      <c r="D58" s="1114"/>
      <c r="E58" s="1115"/>
      <c r="F58" s="282">
        <v>1855</v>
      </c>
      <c r="G58" s="282">
        <v>1966</v>
      </c>
      <c r="H58" s="290">
        <v>2060</v>
      </c>
    </row>
    <row r="59" spans="2:8" ht="45.75" customHeight="1" x14ac:dyDescent="0.2">
      <c r="B59" s="273"/>
      <c r="C59" s="1113" t="s">
        <v>547</v>
      </c>
      <c r="D59" s="1114"/>
      <c r="E59" s="1115"/>
      <c r="F59" s="282">
        <v>654</v>
      </c>
      <c r="G59" s="282">
        <v>707</v>
      </c>
      <c r="H59" s="290">
        <v>761</v>
      </c>
    </row>
    <row r="60" spans="2:8" ht="45.75" customHeight="1" x14ac:dyDescent="0.2">
      <c r="B60" s="273"/>
      <c r="C60" s="1113" t="s">
        <v>548</v>
      </c>
      <c r="D60" s="1114"/>
      <c r="E60" s="1115"/>
      <c r="F60" s="282">
        <v>196</v>
      </c>
      <c r="G60" s="282">
        <v>337</v>
      </c>
      <c r="H60" s="290">
        <v>469</v>
      </c>
    </row>
    <row r="61" spans="2:8" ht="45.75" customHeight="1" x14ac:dyDescent="0.2">
      <c r="B61" s="273"/>
      <c r="C61" s="1113" t="s">
        <v>549</v>
      </c>
      <c r="D61" s="1114"/>
      <c r="E61" s="1115"/>
      <c r="F61" s="282">
        <v>222</v>
      </c>
      <c r="G61" s="282">
        <v>222</v>
      </c>
      <c r="H61" s="290">
        <v>218</v>
      </c>
    </row>
    <row r="62" spans="2:8" ht="45.75" customHeight="1" x14ac:dyDescent="0.2">
      <c r="B62" s="274"/>
      <c r="C62" s="1116" t="s">
        <v>550</v>
      </c>
      <c r="D62" s="1117"/>
      <c r="E62" s="1118"/>
      <c r="F62" s="283">
        <v>91</v>
      </c>
      <c r="G62" s="283">
        <v>127</v>
      </c>
      <c r="H62" s="291">
        <v>129</v>
      </c>
    </row>
    <row r="63" spans="2:8" ht="52.5" customHeight="1" x14ac:dyDescent="0.2">
      <c r="B63" s="275"/>
      <c r="C63" s="1119" t="s">
        <v>105</v>
      </c>
      <c r="D63" s="1119"/>
      <c r="E63" s="1120"/>
      <c r="F63" s="284">
        <v>7344</v>
      </c>
      <c r="G63" s="284">
        <v>7892</v>
      </c>
      <c r="H63" s="292">
        <v>7929</v>
      </c>
    </row>
    <row r="64" spans="2:8" ht="13" x14ac:dyDescent="0.2"/>
  </sheetData>
  <sheetProtection algorithmName="SHA-512" hashValue="jSt+fl3ofjKcaOTYUWZDgaaXLkZLDfdQ7C9XUW5XnMnU+6NwIdteC6gSD9JLuKp4jinFOFT6LWkaG1YoQzfgRg==" saltValue="p7C1SdBQy/+wqLN3MMYIr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330E-CE8C-4FAE-8687-0752FA4B4854}">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18" customWidth="1"/>
    <col min="2" max="107" width="2.453125" style="318" customWidth="1"/>
    <col min="108" max="108" width="6.08984375" style="320" customWidth="1"/>
    <col min="109" max="109" width="5.90625" style="319" customWidth="1"/>
    <col min="110" max="110" width="8.6328125" style="318" hidden="1" customWidth="1"/>
    <col min="111" max="16384" width="8.6328125" style="318" hidden="1"/>
  </cols>
  <sheetData>
    <row r="1" spans="1:109" ht="42.75" customHeight="1" x14ac:dyDescent="0.2">
      <c r="A1" s="352"/>
      <c r="B1" s="351"/>
      <c r="DD1" s="318"/>
      <c r="DE1" s="318"/>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318"/>
      <c r="DE2" s="318"/>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318"/>
      <c r="DE3" s="318"/>
    </row>
    <row r="4" spans="1:109" s="78"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78"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78"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78"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78"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78"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78"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78"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78"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78"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78"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78" customFormat="1" ht="13" x14ac:dyDescent="0.2">
      <c r="A15" s="318"/>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78" customFormat="1" ht="13" x14ac:dyDescent="0.2">
      <c r="A16" s="318"/>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78" customFormat="1" ht="13" x14ac:dyDescent="0.2">
      <c r="A17" s="318"/>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78" customFormat="1" ht="13" x14ac:dyDescent="0.2">
      <c r="A18" s="318"/>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318"/>
      <c r="DE19" s="318"/>
    </row>
    <row r="20" spans="1:109" ht="13" x14ac:dyDescent="0.2">
      <c r="DD20" s="318"/>
      <c r="DE20" s="318"/>
    </row>
    <row r="21" spans="1:109" ht="17.25" customHeight="1" x14ac:dyDescent="0.2">
      <c r="B21" s="349"/>
      <c r="C21" s="346"/>
      <c r="D21" s="346"/>
      <c r="E21" s="346"/>
      <c r="F21" s="346"/>
      <c r="G21" s="346"/>
      <c r="H21" s="346"/>
      <c r="I21" s="346"/>
      <c r="J21" s="346"/>
      <c r="K21" s="346"/>
      <c r="L21" s="346"/>
      <c r="M21" s="346"/>
      <c r="N21" s="348"/>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8"/>
      <c r="AU21" s="346"/>
      <c r="AV21" s="346"/>
      <c r="AW21" s="346"/>
      <c r="AX21" s="346"/>
      <c r="AY21" s="346"/>
      <c r="AZ21" s="346"/>
      <c r="BA21" s="346"/>
      <c r="BB21" s="346"/>
      <c r="BC21" s="346"/>
      <c r="BD21" s="346"/>
      <c r="BE21" s="346"/>
      <c r="BF21" s="348"/>
      <c r="BG21" s="346"/>
      <c r="BH21" s="346"/>
      <c r="BI21" s="346"/>
      <c r="BJ21" s="346"/>
      <c r="BK21" s="346"/>
      <c r="BL21" s="346"/>
      <c r="BM21" s="346"/>
      <c r="BN21" s="346"/>
      <c r="BO21" s="346"/>
      <c r="BP21" s="346"/>
      <c r="BQ21" s="346"/>
      <c r="BR21" s="348"/>
      <c r="BS21" s="346"/>
      <c r="BT21" s="346"/>
      <c r="BU21" s="346"/>
      <c r="BV21" s="346"/>
      <c r="BW21" s="346"/>
      <c r="BX21" s="346"/>
      <c r="BY21" s="346"/>
      <c r="BZ21" s="346"/>
      <c r="CA21" s="346"/>
      <c r="CB21" s="346"/>
      <c r="CC21" s="346"/>
      <c r="CD21" s="348"/>
      <c r="CE21" s="346"/>
      <c r="CF21" s="346"/>
      <c r="CG21" s="346"/>
      <c r="CH21" s="346"/>
      <c r="CI21" s="346"/>
      <c r="CJ21" s="346"/>
      <c r="CK21" s="346"/>
      <c r="CL21" s="346"/>
      <c r="CM21" s="346"/>
      <c r="CN21" s="346"/>
      <c r="CO21" s="346"/>
      <c r="CP21" s="348"/>
      <c r="CQ21" s="346"/>
      <c r="CR21" s="346"/>
      <c r="CS21" s="346"/>
      <c r="CT21" s="346"/>
      <c r="CU21" s="346"/>
      <c r="CV21" s="346"/>
      <c r="CW21" s="346"/>
      <c r="CX21" s="346"/>
      <c r="CY21" s="346"/>
      <c r="CZ21" s="346"/>
      <c r="DA21" s="346"/>
      <c r="DB21" s="348"/>
      <c r="DC21" s="346"/>
      <c r="DD21" s="345"/>
      <c r="DE21" s="318"/>
    </row>
    <row r="22" spans="1:109" ht="17.25" customHeight="1" x14ac:dyDescent="0.2">
      <c r="B22" s="319"/>
    </row>
    <row r="23" spans="1:109" ht="13" x14ac:dyDescent="0.2">
      <c r="B23" s="319"/>
    </row>
    <row r="24" spans="1:109" ht="13" x14ac:dyDescent="0.2">
      <c r="B24" s="319"/>
    </row>
    <row r="25" spans="1:109" ht="13" x14ac:dyDescent="0.2">
      <c r="B25" s="319"/>
    </row>
    <row r="26" spans="1:109" ht="13" x14ac:dyDescent="0.2">
      <c r="B26" s="319"/>
    </row>
    <row r="27" spans="1:109" ht="13" x14ac:dyDescent="0.2">
      <c r="B27" s="319"/>
    </row>
    <row r="28" spans="1:109" ht="13" x14ac:dyDescent="0.2">
      <c r="B28" s="319"/>
    </row>
    <row r="29" spans="1:109" ht="13" x14ac:dyDescent="0.2">
      <c r="B29" s="319"/>
    </row>
    <row r="30" spans="1:109" ht="13" x14ac:dyDescent="0.2">
      <c r="B30" s="319"/>
    </row>
    <row r="31" spans="1:109" ht="13" x14ac:dyDescent="0.2">
      <c r="B31" s="319"/>
    </row>
    <row r="32" spans="1:109" ht="13" x14ac:dyDescent="0.2">
      <c r="B32" s="319"/>
    </row>
    <row r="33" spans="2:109" ht="13" x14ac:dyDescent="0.2">
      <c r="B33" s="319"/>
    </row>
    <row r="34" spans="2:109" ht="13" x14ac:dyDescent="0.2">
      <c r="B34" s="319"/>
    </row>
    <row r="35" spans="2:109" ht="13" x14ac:dyDescent="0.2">
      <c r="B35" s="319"/>
    </row>
    <row r="36" spans="2:109" ht="13" x14ac:dyDescent="0.2">
      <c r="B36" s="319"/>
    </row>
    <row r="37" spans="2:109" ht="13" x14ac:dyDescent="0.2">
      <c r="B37" s="319"/>
    </row>
    <row r="38" spans="2:109" ht="13" x14ac:dyDescent="0.2">
      <c r="B38" s="319"/>
    </row>
    <row r="39" spans="2:109" ht="13" x14ac:dyDescent="0.2">
      <c r="B39" s="323"/>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1"/>
    </row>
    <row r="40" spans="2:109" ht="13" x14ac:dyDescent="0.2">
      <c r="B40" s="337"/>
      <c r="DD40" s="337"/>
      <c r="DE40" s="318"/>
    </row>
    <row r="41" spans="2:109" ht="16.5" x14ac:dyDescent="0.2">
      <c r="B41" s="347" t="s">
        <v>562</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5"/>
    </row>
    <row r="42" spans="2:109" ht="13" x14ac:dyDescent="0.2">
      <c r="B42" s="319"/>
      <c r="G42" s="334"/>
      <c r="I42" s="333"/>
      <c r="J42" s="333"/>
      <c r="K42" s="333"/>
      <c r="AM42" s="334"/>
      <c r="AN42" s="334" t="s">
        <v>558</v>
      </c>
      <c r="AP42" s="333"/>
      <c r="AQ42" s="333"/>
      <c r="AR42" s="333"/>
      <c r="AY42" s="334"/>
      <c r="BA42" s="333"/>
      <c r="BB42" s="333"/>
      <c r="BC42" s="333"/>
      <c r="BK42" s="334"/>
      <c r="BM42" s="333"/>
      <c r="BN42" s="333"/>
      <c r="BO42" s="333"/>
      <c r="BW42" s="334"/>
      <c r="BY42" s="333"/>
      <c r="BZ42" s="333"/>
      <c r="CA42" s="333"/>
      <c r="CI42" s="334"/>
      <c r="CK42" s="333"/>
      <c r="CL42" s="333"/>
      <c r="CM42" s="333"/>
      <c r="CU42" s="334"/>
      <c r="CW42" s="333"/>
      <c r="CX42" s="333"/>
      <c r="CY42" s="333"/>
    </row>
    <row r="43" spans="2:109" ht="13.5" customHeight="1" x14ac:dyDescent="0.2">
      <c r="B43" s="319"/>
      <c r="AN43" s="1135" t="s">
        <v>561</v>
      </c>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c r="CB43" s="1136"/>
      <c r="CC43" s="1136"/>
      <c r="CD43" s="1136"/>
      <c r="CE43" s="1136"/>
      <c r="CF43" s="1136"/>
      <c r="CG43" s="1136"/>
      <c r="CH43" s="1136"/>
      <c r="CI43" s="1136"/>
      <c r="CJ43" s="1136"/>
      <c r="CK43" s="1136"/>
      <c r="CL43" s="1136"/>
      <c r="CM43" s="1136"/>
      <c r="CN43" s="1136"/>
      <c r="CO43" s="1136"/>
      <c r="CP43" s="1136"/>
      <c r="CQ43" s="1136"/>
      <c r="CR43" s="1136"/>
      <c r="CS43" s="1136"/>
      <c r="CT43" s="1136"/>
      <c r="CU43" s="1136"/>
      <c r="CV43" s="1136"/>
      <c r="CW43" s="1136"/>
      <c r="CX43" s="1136"/>
      <c r="CY43" s="1136"/>
      <c r="CZ43" s="1136"/>
      <c r="DA43" s="1136"/>
      <c r="DB43" s="1136"/>
      <c r="DC43" s="1137"/>
    </row>
    <row r="44" spans="2:109" ht="13" x14ac:dyDescent="0.2">
      <c r="B44" s="319"/>
      <c r="AN44" s="1138"/>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c r="CB44" s="1139"/>
      <c r="CC44" s="1139"/>
      <c r="CD44" s="1139"/>
      <c r="CE44" s="1139"/>
      <c r="CF44" s="1139"/>
      <c r="CG44" s="1139"/>
      <c r="CH44" s="1139"/>
      <c r="CI44" s="1139"/>
      <c r="CJ44" s="1139"/>
      <c r="CK44" s="1139"/>
      <c r="CL44" s="1139"/>
      <c r="CM44" s="1139"/>
      <c r="CN44" s="1139"/>
      <c r="CO44" s="1139"/>
      <c r="CP44" s="1139"/>
      <c r="CQ44" s="1139"/>
      <c r="CR44" s="1139"/>
      <c r="CS44" s="1139"/>
      <c r="CT44" s="1139"/>
      <c r="CU44" s="1139"/>
      <c r="CV44" s="1139"/>
      <c r="CW44" s="1139"/>
      <c r="CX44" s="1139"/>
      <c r="CY44" s="1139"/>
      <c r="CZ44" s="1139"/>
      <c r="DA44" s="1139"/>
      <c r="DB44" s="1139"/>
      <c r="DC44" s="1140"/>
    </row>
    <row r="45" spans="2:109" ht="13" x14ac:dyDescent="0.2">
      <c r="B45" s="319"/>
      <c r="AN45" s="1138"/>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c r="CB45" s="1139"/>
      <c r="CC45" s="1139"/>
      <c r="CD45" s="1139"/>
      <c r="CE45" s="1139"/>
      <c r="CF45" s="1139"/>
      <c r="CG45" s="1139"/>
      <c r="CH45" s="1139"/>
      <c r="CI45" s="1139"/>
      <c r="CJ45" s="1139"/>
      <c r="CK45" s="1139"/>
      <c r="CL45" s="1139"/>
      <c r="CM45" s="1139"/>
      <c r="CN45" s="1139"/>
      <c r="CO45" s="1139"/>
      <c r="CP45" s="1139"/>
      <c r="CQ45" s="1139"/>
      <c r="CR45" s="1139"/>
      <c r="CS45" s="1139"/>
      <c r="CT45" s="1139"/>
      <c r="CU45" s="1139"/>
      <c r="CV45" s="1139"/>
      <c r="CW45" s="1139"/>
      <c r="CX45" s="1139"/>
      <c r="CY45" s="1139"/>
      <c r="CZ45" s="1139"/>
      <c r="DA45" s="1139"/>
      <c r="DB45" s="1139"/>
      <c r="DC45" s="1140"/>
    </row>
    <row r="46" spans="2:109" ht="13" x14ac:dyDescent="0.2">
      <c r="B46" s="319"/>
      <c r="AN46" s="1138"/>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c r="CB46" s="1139"/>
      <c r="CC46" s="1139"/>
      <c r="CD46" s="1139"/>
      <c r="CE46" s="1139"/>
      <c r="CF46" s="1139"/>
      <c r="CG46" s="1139"/>
      <c r="CH46" s="1139"/>
      <c r="CI46" s="1139"/>
      <c r="CJ46" s="1139"/>
      <c r="CK46" s="1139"/>
      <c r="CL46" s="1139"/>
      <c r="CM46" s="1139"/>
      <c r="CN46" s="1139"/>
      <c r="CO46" s="1139"/>
      <c r="CP46" s="1139"/>
      <c r="CQ46" s="1139"/>
      <c r="CR46" s="1139"/>
      <c r="CS46" s="1139"/>
      <c r="CT46" s="1139"/>
      <c r="CU46" s="1139"/>
      <c r="CV46" s="1139"/>
      <c r="CW46" s="1139"/>
      <c r="CX46" s="1139"/>
      <c r="CY46" s="1139"/>
      <c r="CZ46" s="1139"/>
      <c r="DA46" s="1139"/>
      <c r="DB46" s="1139"/>
      <c r="DC46" s="1140"/>
    </row>
    <row r="47" spans="2:109" ht="13" x14ac:dyDescent="0.2">
      <c r="B47" s="319"/>
      <c r="AN47" s="1141"/>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3"/>
    </row>
    <row r="48" spans="2:109" ht="13" x14ac:dyDescent="0.2">
      <c r="B48" s="319"/>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319"/>
      <c r="AN49" s="318" t="s">
        <v>556</v>
      </c>
    </row>
    <row r="50" spans="1:109" ht="13" x14ac:dyDescent="0.2">
      <c r="B50" s="319"/>
      <c r="G50" s="1130"/>
      <c r="H50" s="1130"/>
      <c r="I50" s="1130"/>
      <c r="J50" s="1130"/>
      <c r="K50" s="327"/>
      <c r="L50" s="327"/>
      <c r="M50" s="326"/>
      <c r="N50" s="326"/>
      <c r="AN50" s="1132"/>
      <c r="AO50" s="1133"/>
      <c r="AP50" s="1133"/>
      <c r="AQ50" s="1133"/>
      <c r="AR50" s="1133"/>
      <c r="AS50" s="1133"/>
      <c r="AT50" s="1133"/>
      <c r="AU50" s="1133"/>
      <c r="AV50" s="1133"/>
      <c r="AW50" s="1133"/>
      <c r="AX50" s="1133"/>
      <c r="AY50" s="1133"/>
      <c r="AZ50" s="1133"/>
      <c r="BA50" s="1133"/>
      <c r="BB50" s="1133"/>
      <c r="BC50" s="1133"/>
      <c r="BD50" s="1133"/>
      <c r="BE50" s="1133"/>
      <c r="BF50" s="1133"/>
      <c r="BG50" s="1133"/>
      <c r="BH50" s="1133"/>
      <c r="BI50" s="1133"/>
      <c r="BJ50" s="1133"/>
      <c r="BK50" s="1133"/>
      <c r="BL50" s="1133"/>
      <c r="BM50" s="1133"/>
      <c r="BN50" s="1133"/>
      <c r="BO50" s="1134"/>
      <c r="BP50" s="1127" t="s">
        <v>530</v>
      </c>
      <c r="BQ50" s="1127"/>
      <c r="BR50" s="1127"/>
      <c r="BS50" s="1127"/>
      <c r="BT50" s="1127"/>
      <c r="BU50" s="1127"/>
      <c r="BV50" s="1127"/>
      <c r="BW50" s="1127"/>
      <c r="BX50" s="1127" t="s">
        <v>531</v>
      </c>
      <c r="BY50" s="1127"/>
      <c r="BZ50" s="1127"/>
      <c r="CA50" s="1127"/>
      <c r="CB50" s="1127"/>
      <c r="CC50" s="1127"/>
      <c r="CD50" s="1127"/>
      <c r="CE50" s="1127"/>
      <c r="CF50" s="1127" t="s">
        <v>532</v>
      </c>
      <c r="CG50" s="1127"/>
      <c r="CH50" s="1127"/>
      <c r="CI50" s="1127"/>
      <c r="CJ50" s="1127"/>
      <c r="CK50" s="1127"/>
      <c r="CL50" s="1127"/>
      <c r="CM50" s="1127"/>
      <c r="CN50" s="1127" t="s">
        <v>533</v>
      </c>
      <c r="CO50" s="1127"/>
      <c r="CP50" s="1127"/>
      <c r="CQ50" s="1127"/>
      <c r="CR50" s="1127"/>
      <c r="CS50" s="1127"/>
      <c r="CT50" s="1127"/>
      <c r="CU50" s="1127"/>
      <c r="CV50" s="1127" t="s">
        <v>534</v>
      </c>
      <c r="CW50" s="1127"/>
      <c r="CX50" s="1127"/>
      <c r="CY50" s="1127"/>
      <c r="CZ50" s="1127"/>
      <c r="DA50" s="1127"/>
      <c r="DB50" s="1127"/>
      <c r="DC50" s="1127"/>
    </row>
    <row r="51" spans="1:109" ht="13.5" customHeight="1" x14ac:dyDescent="0.2">
      <c r="B51" s="319"/>
      <c r="G51" s="1144"/>
      <c r="H51" s="1144"/>
      <c r="I51" s="1145"/>
      <c r="J51" s="1145"/>
      <c r="K51" s="1131"/>
      <c r="L51" s="1131"/>
      <c r="M51" s="1131"/>
      <c r="N51" s="1131"/>
      <c r="AM51" s="325"/>
      <c r="AN51" s="1128" t="s">
        <v>555</v>
      </c>
      <c r="AO51" s="1128"/>
      <c r="AP51" s="1128"/>
      <c r="AQ51" s="1128"/>
      <c r="AR51" s="1128"/>
      <c r="AS51" s="1128"/>
      <c r="AT51" s="1128"/>
      <c r="AU51" s="1128"/>
      <c r="AV51" s="1128"/>
      <c r="AW51" s="1128"/>
      <c r="AX51" s="1128"/>
      <c r="AY51" s="1128"/>
      <c r="AZ51" s="1128"/>
      <c r="BA51" s="1128"/>
      <c r="BB51" s="1128" t="s">
        <v>553</v>
      </c>
      <c r="BC51" s="1128"/>
      <c r="BD51" s="1128"/>
      <c r="BE51" s="1128"/>
      <c r="BF51" s="1128"/>
      <c r="BG51" s="1128"/>
      <c r="BH51" s="1128"/>
      <c r="BI51" s="1128"/>
      <c r="BJ51" s="1128"/>
      <c r="BK51" s="1128"/>
      <c r="BL51" s="1128"/>
      <c r="BM51" s="1128"/>
      <c r="BN51" s="1128"/>
      <c r="BO51" s="1128"/>
      <c r="BP51" s="1129">
        <v>92.2</v>
      </c>
      <c r="BQ51" s="1129"/>
      <c r="BR51" s="1129"/>
      <c r="BS51" s="1129"/>
      <c r="BT51" s="1129"/>
      <c r="BU51" s="1129"/>
      <c r="BV51" s="1129"/>
      <c r="BW51" s="1129"/>
      <c r="BX51" s="1129">
        <v>82.7</v>
      </c>
      <c r="BY51" s="1129"/>
      <c r="BZ51" s="1129"/>
      <c r="CA51" s="1129"/>
      <c r="CB51" s="1129"/>
      <c r="CC51" s="1129"/>
      <c r="CD51" s="1129"/>
      <c r="CE51" s="1129"/>
      <c r="CF51" s="1129">
        <v>70.7</v>
      </c>
      <c r="CG51" s="1129"/>
      <c r="CH51" s="1129"/>
      <c r="CI51" s="1129"/>
      <c r="CJ51" s="1129"/>
      <c r="CK51" s="1129"/>
      <c r="CL51" s="1129"/>
      <c r="CM51" s="1129"/>
      <c r="CN51" s="1129">
        <v>57.5</v>
      </c>
      <c r="CO51" s="1129"/>
      <c r="CP51" s="1129"/>
      <c r="CQ51" s="1129"/>
      <c r="CR51" s="1129"/>
      <c r="CS51" s="1129"/>
      <c r="CT51" s="1129"/>
      <c r="CU51" s="1129"/>
      <c r="CV51" s="1129">
        <v>55.9</v>
      </c>
      <c r="CW51" s="1129"/>
      <c r="CX51" s="1129"/>
      <c r="CY51" s="1129"/>
      <c r="CZ51" s="1129"/>
      <c r="DA51" s="1129"/>
      <c r="DB51" s="1129"/>
      <c r="DC51" s="1129"/>
    </row>
    <row r="52" spans="1:109" ht="13" x14ac:dyDescent="0.2">
      <c r="B52" s="319"/>
      <c r="G52" s="1144"/>
      <c r="H52" s="1144"/>
      <c r="I52" s="1145"/>
      <c r="J52" s="1145"/>
      <c r="K52" s="1131"/>
      <c r="L52" s="1131"/>
      <c r="M52" s="1131"/>
      <c r="N52" s="1131"/>
      <c r="AM52" s="325"/>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ht="13" x14ac:dyDescent="0.2">
      <c r="A53" s="333"/>
      <c r="B53" s="319"/>
      <c r="G53" s="1144"/>
      <c r="H53" s="1144"/>
      <c r="I53" s="1130"/>
      <c r="J53" s="1130"/>
      <c r="K53" s="1131"/>
      <c r="L53" s="1131"/>
      <c r="M53" s="1131"/>
      <c r="N53" s="1131"/>
      <c r="AM53" s="325"/>
      <c r="AN53" s="1128"/>
      <c r="AO53" s="1128"/>
      <c r="AP53" s="1128"/>
      <c r="AQ53" s="1128"/>
      <c r="AR53" s="1128"/>
      <c r="AS53" s="1128"/>
      <c r="AT53" s="1128"/>
      <c r="AU53" s="1128"/>
      <c r="AV53" s="1128"/>
      <c r="AW53" s="1128"/>
      <c r="AX53" s="1128"/>
      <c r="AY53" s="1128"/>
      <c r="AZ53" s="1128"/>
      <c r="BA53" s="1128"/>
      <c r="BB53" s="1128" t="s">
        <v>560</v>
      </c>
      <c r="BC53" s="1128"/>
      <c r="BD53" s="1128"/>
      <c r="BE53" s="1128"/>
      <c r="BF53" s="1128"/>
      <c r="BG53" s="1128"/>
      <c r="BH53" s="1128"/>
      <c r="BI53" s="1128"/>
      <c r="BJ53" s="1128"/>
      <c r="BK53" s="1128"/>
      <c r="BL53" s="1128"/>
      <c r="BM53" s="1128"/>
      <c r="BN53" s="1128"/>
      <c r="BO53" s="1128"/>
      <c r="BP53" s="1129">
        <v>60.7</v>
      </c>
      <c r="BQ53" s="1129"/>
      <c r="BR53" s="1129"/>
      <c r="BS53" s="1129"/>
      <c r="BT53" s="1129"/>
      <c r="BU53" s="1129"/>
      <c r="BV53" s="1129"/>
      <c r="BW53" s="1129"/>
      <c r="BX53" s="1129">
        <v>61.9</v>
      </c>
      <c r="BY53" s="1129"/>
      <c r="BZ53" s="1129"/>
      <c r="CA53" s="1129"/>
      <c r="CB53" s="1129"/>
      <c r="CC53" s="1129"/>
      <c r="CD53" s="1129"/>
      <c r="CE53" s="1129"/>
      <c r="CF53" s="1129">
        <v>62.9</v>
      </c>
      <c r="CG53" s="1129"/>
      <c r="CH53" s="1129"/>
      <c r="CI53" s="1129"/>
      <c r="CJ53" s="1129"/>
      <c r="CK53" s="1129"/>
      <c r="CL53" s="1129"/>
      <c r="CM53" s="1129"/>
      <c r="CN53" s="1129">
        <v>64</v>
      </c>
      <c r="CO53" s="1129"/>
      <c r="CP53" s="1129"/>
      <c r="CQ53" s="1129"/>
      <c r="CR53" s="1129"/>
      <c r="CS53" s="1129"/>
      <c r="CT53" s="1129"/>
      <c r="CU53" s="1129"/>
      <c r="CV53" s="1129">
        <v>65.599999999999994</v>
      </c>
      <c r="CW53" s="1129"/>
      <c r="CX53" s="1129"/>
      <c r="CY53" s="1129"/>
      <c r="CZ53" s="1129"/>
      <c r="DA53" s="1129"/>
      <c r="DB53" s="1129"/>
      <c r="DC53" s="1129"/>
    </row>
    <row r="54" spans="1:109" ht="13" x14ac:dyDescent="0.2">
      <c r="A54" s="333"/>
      <c r="B54" s="319"/>
      <c r="G54" s="1144"/>
      <c r="H54" s="1144"/>
      <c r="I54" s="1130"/>
      <c r="J54" s="1130"/>
      <c r="K54" s="1131"/>
      <c r="L54" s="1131"/>
      <c r="M54" s="1131"/>
      <c r="N54" s="1131"/>
      <c r="AM54" s="325"/>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ht="13" x14ac:dyDescent="0.2">
      <c r="A55" s="333"/>
      <c r="B55" s="319"/>
      <c r="G55" s="1130"/>
      <c r="H55" s="1130"/>
      <c r="I55" s="1130"/>
      <c r="J55" s="1130"/>
      <c r="K55" s="1131"/>
      <c r="L55" s="1131"/>
      <c r="M55" s="1131"/>
      <c r="N55" s="1131"/>
      <c r="AN55" s="1127" t="s">
        <v>554</v>
      </c>
      <c r="AO55" s="1127"/>
      <c r="AP55" s="1127"/>
      <c r="AQ55" s="1127"/>
      <c r="AR55" s="1127"/>
      <c r="AS55" s="1127"/>
      <c r="AT55" s="1127"/>
      <c r="AU55" s="1127"/>
      <c r="AV55" s="1127"/>
      <c r="AW55" s="1127"/>
      <c r="AX55" s="1127"/>
      <c r="AY55" s="1127"/>
      <c r="AZ55" s="1127"/>
      <c r="BA55" s="1127"/>
      <c r="BB55" s="1128" t="s">
        <v>553</v>
      </c>
      <c r="BC55" s="1128"/>
      <c r="BD55" s="1128"/>
      <c r="BE55" s="1128"/>
      <c r="BF55" s="1128"/>
      <c r="BG55" s="1128"/>
      <c r="BH55" s="1128"/>
      <c r="BI55" s="1128"/>
      <c r="BJ55" s="1128"/>
      <c r="BK55" s="1128"/>
      <c r="BL55" s="1128"/>
      <c r="BM55" s="1128"/>
      <c r="BN55" s="1128"/>
      <c r="BO55" s="1128"/>
      <c r="BP55" s="1129">
        <v>48</v>
      </c>
      <c r="BQ55" s="1129"/>
      <c r="BR55" s="1129"/>
      <c r="BS55" s="1129"/>
      <c r="BT55" s="1129"/>
      <c r="BU55" s="1129"/>
      <c r="BV55" s="1129"/>
      <c r="BW55" s="1129"/>
      <c r="BX55" s="1129">
        <v>49.1</v>
      </c>
      <c r="BY55" s="1129"/>
      <c r="BZ55" s="1129"/>
      <c r="CA55" s="1129"/>
      <c r="CB55" s="1129"/>
      <c r="CC55" s="1129"/>
      <c r="CD55" s="1129"/>
      <c r="CE55" s="1129"/>
      <c r="CF55" s="1129">
        <v>41.5</v>
      </c>
      <c r="CG55" s="1129"/>
      <c r="CH55" s="1129"/>
      <c r="CI55" s="1129"/>
      <c r="CJ55" s="1129"/>
      <c r="CK55" s="1129"/>
      <c r="CL55" s="1129"/>
      <c r="CM55" s="1129"/>
      <c r="CN55" s="1129">
        <v>25.2</v>
      </c>
      <c r="CO55" s="1129"/>
      <c r="CP55" s="1129"/>
      <c r="CQ55" s="1129"/>
      <c r="CR55" s="1129"/>
      <c r="CS55" s="1129"/>
      <c r="CT55" s="1129"/>
      <c r="CU55" s="1129"/>
      <c r="CV55" s="1129">
        <v>15.7</v>
      </c>
      <c r="CW55" s="1129"/>
      <c r="CX55" s="1129"/>
      <c r="CY55" s="1129"/>
      <c r="CZ55" s="1129"/>
      <c r="DA55" s="1129"/>
      <c r="DB55" s="1129"/>
      <c r="DC55" s="1129"/>
    </row>
    <row r="56" spans="1:109" ht="13" x14ac:dyDescent="0.2">
      <c r="A56" s="333"/>
      <c r="B56" s="319"/>
      <c r="G56" s="1130"/>
      <c r="H56" s="1130"/>
      <c r="I56" s="1130"/>
      <c r="J56" s="1130"/>
      <c r="K56" s="1131"/>
      <c r="L56" s="1131"/>
      <c r="M56" s="1131"/>
      <c r="N56" s="1131"/>
      <c r="AN56" s="1127"/>
      <c r="AO56" s="1127"/>
      <c r="AP56" s="1127"/>
      <c r="AQ56" s="1127"/>
      <c r="AR56" s="1127"/>
      <c r="AS56" s="1127"/>
      <c r="AT56" s="1127"/>
      <c r="AU56" s="1127"/>
      <c r="AV56" s="1127"/>
      <c r="AW56" s="1127"/>
      <c r="AX56" s="1127"/>
      <c r="AY56" s="1127"/>
      <c r="AZ56" s="1127"/>
      <c r="BA56" s="1127"/>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3" customFormat="1" ht="13" x14ac:dyDescent="0.2">
      <c r="B57" s="338"/>
      <c r="G57" s="1130"/>
      <c r="H57" s="1130"/>
      <c r="I57" s="1146"/>
      <c r="J57" s="1146"/>
      <c r="K57" s="1131"/>
      <c r="L57" s="1131"/>
      <c r="M57" s="1131"/>
      <c r="N57" s="1131"/>
      <c r="AM57" s="318"/>
      <c r="AN57" s="1127"/>
      <c r="AO57" s="1127"/>
      <c r="AP57" s="1127"/>
      <c r="AQ57" s="1127"/>
      <c r="AR57" s="1127"/>
      <c r="AS57" s="1127"/>
      <c r="AT57" s="1127"/>
      <c r="AU57" s="1127"/>
      <c r="AV57" s="1127"/>
      <c r="AW57" s="1127"/>
      <c r="AX57" s="1127"/>
      <c r="AY57" s="1127"/>
      <c r="AZ57" s="1127"/>
      <c r="BA57" s="1127"/>
      <c r="BB57" s="1128" t="s">
        <v>560</v>
      </c>
      <c r="BC57" s="1128"/>
      <c r="BD57" s="1128"/>
      <c r="BE57" s="1128"/>
      <c r="BF57" s="1128"/>
      <c r="BG57" s="1128"/>
      <c r="BH57" s="1128"/>
      <c r="BI57" s="1128"/>
      <c r="BJ57" s="1128"/>
      <c r="BK57" s="1128"/>
      <c r="BL57" s="1128"/>
      <c r="BM57" s="1128"/>
      <c r="BN57" s="1128"/>
      <c r="BO57" s="1128"/>
      <c r="BP57" s="1129">
        <v>60.8</v>
      </c>
      <c r="BQ57" s="1129"/>
      <c r="BR57" s="1129"/>
      <c r="BS57" s="1129"/>
      <c r="BT57" s="1129"/>
      <c r="BU57" s="1129"/>
      <c r="BV57" s="1129"/>
      <c r="BW57" s="1129"/>
      <c r="BX57" s="1129">
        <v>61</v>
      </c>
      <c r="BY57" s="1129"/>
      <c r="BZ57" s="1129"/>
      <c r="CA57" s="1129"/>
      <c r="CB57" s="1129"/>
      <c r="CC57" s="1129"/>
      <c r="CD57" s="1129"/>
      <c r="CE57" s="1129"/>
      <c r="CF57" s="1129">
        <v>61.7</v>
      </c>
      <c r="CG57" s="1129"/>
      <c r="CH57" s="1129"/>
      <c r="CI57" s="1129"/>
      <c r="CJ57" s="1129"/>
      <c r="CK57" s="1129"/>
      <c r="CL57" s="1129"/>
      <c r="CM57" s="1129"/>
      <c r="CN57" s="1129">
        <v>62.5</v>
      </c>
      <c r="CO57" s="1129"/>
      <c r="CP57" s="1129"/>
      <c r="CQ57" s="1129"/>
      <c r="CR57" s="1129"/>
      <c r="CS57" s="1129"/>
      <c r="CT57" s="1129"/>
      <c r="CU57" s="1129"/>
      <c r="CV57" s="1129">
        <v>65</v>
      </c>
      <c r="CW57" s="1129"/>
      <c r="CX57" s="1129"/>
      <c r="CY57" s="1129"/>
      <c r="CZ57" s="1129"/>
      <c r="DA57" s="1129"/>
      <c r="DB57" s="1129"/>
      <c r="DC57" s="1129"/>
      <c r="DD57" s="343"/>
      <c r="DE57" s="338"/>
    </row>
    <row r="58" spans="1:109" s="333" customFormat="1" ht="13" x14ac:dyDescent="0.2">
      <c r="A58" s="318"/>
      <c r="B58" s="338"/>
      <c r="G58" s="1130"/>
      <c r="H58" s="1130"/>
      <c r="I58" s="1146"/>
      <c r="J58" s="1146"/>
      <c r="K58" s="1131"/>
      <c r="L58" s="1131"/>
      <c r="M58" s="1131"/>
      <c r="N58" s="1131"/>
      <c r="AM58" s="318"/>
      <c r="AN58" s="1127"/>
      <c r="AO58" s="1127"/>
      <c r="AP58" s="1127"/>
      <c r="AQ58" s="1127"/>
      <c r="AR58" s="1127"/>
      <c r="AS58" s="1127"/>
      <c r="AT58" s="1127"/>
      <c r="AU58" s="1127"/>
      <c r="AV58" s="1127"/>
      <c r="AW58" s="1127"/>
      <c r="AX58" s="1127"/>
      <c r="AY58" s="1127"/>
      <c r="AZ58" s="1127"/>
      <c r="BA58" s="1127"/>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3"/>
      <c r="DE58" s="338"/>
    </row>
    <row r="59" spans="1:109" s="333" customFormat="1" ht="13" x14ac:dyDescent="0.2">
      <c r="A59" s="318"/>
      <c r="B59" s="338"/>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38"/>
    </row>
    <row r="60" spans="1:109" s="333" customFormat="1" ht="13" x14ac:dyDescent="0.2">
      <c r="A60" s="318"/>
      <c r="B60" s="338"/>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38"/>
    </row>
    <row r="61" spans="1:109" s="333" customFormat="1" ht="13" x14ac:dyDescent="0.2">
      <c r="A61" s="318"/>
      <c r="B61" s="342"/>
      <c r="C61" s="341"/>
      <c r="D61" s="341"/>
      <c r="E61" s="341"/>
      <c r="F61" s="341"/>
      <c r="G61" s="341"/>
      <c r="H61" s="341"/>
      <c r="I61" s="341"/>
      <c r="J61" s="341"/>
      <c r="K61" s="341"/>
      <c r="L61" s="341"/>
      <c r="M61" s="340"/>
      <c r="N61" s="340"/>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0"/>
      <c r="AT61" s="340"/>
      <c r="AU61" s="341"/>
      <c r="AV61" s="341"/>
      <c r="AW61" s="341"/>
      <c r="AX61" s="341"/>
      <c r="AY61" s="341"/>
      <c r="AZ61" s="341"/>
      <c r="BA61" s="341"/>
      <c r="BB61" s="341"/>
      <c r="BC61" s="341"/>
      <c r="BD61" s="341"/>
      <c r="BE61" s="340"/>
      <c r="BF61" s="340"/>
      <c r="BG61" s="341"/>
      <c r="BH61" s="341"/>
      <c r="BI61" s="341"/>
      <c r="BJ61" s="341"/>
      <c r="BK61" s="341"/>
      <c r="BL61" s="341"/>
      <c r="BM61" s="341"/>
      <c r="BN61" s="341"/>
      <c r="BO61" s="341"/>
      <c r="BP61" s="341"/>
      <c r="BQ61" s="340"/>
      <c r="BR61" s="340"/>
      <c r="BS61" s="341"/>
      <c r="BT61" s="341"/>
      <c r="BU61" s="341"/>
      <c r="BV61" s="341"/>
      <c r="BW61" s="341"/>
      <c r="BX61" s="341"/>
      <c r="BY61" s="341"/>
      <c r="BZ61" s="341"/>
      <c r="CA61" s="341"/>
      <c r="CB61" s="341"/>
      <c r="CC61" s="340"/>
      <c r="CD61" s="340"/>
      <c r="CE61" s="341"/>
      <c r="CF61" s="341"/>
      <c r="CG61" s="341"/>
      <c r="CH61" s="341"/>
      <c r="CI61" s="341"/>
      <c r="CJ61" s="341"/>
      <c r="CK61" s="341"/>
      <c r="CL61" s="341"/>
      <c r="CM61" s="341"/>
      <c r="CN61" s="341"/>
      <c r="CO61" s="340"/>
      <c r="CP61" s="340"/>
      <c r="CQ61" s="341"/>
      <c r="CR61" s="341"/>
      <c r="CS61" s="341"/>
      <c r="CT61" s="341"/>
      <c r="CU61" s="341"/>
      <c r="CV61" s="341"/>
      <c r="CW61" s="341"/>
      <c r="CX61" s="341"/>
      <c r="CY61" s="341"/>
      <c r="CZ61" s="341"/>
      <c r="DA61" s="340"/>
      <c r="DB61" s="340"/>
      <c r="DC61" s="340"/>
      <c r="DD61" s="339"/>
      <c r="DE61" s="338"/>
    </row>
    <row r="62" spans="1:109" ht="13"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18"/>
    </row>
    <row r="63" spans="1:109" ht="16.5" x14ac:dyDescent="0.2">
      <c r="B63" s="336" t="s">
        <v>559</v>
      </c>
    </row>
    <row r="64" spans="1:109" ht="13" x14ac:dyDescent="0.2">
      <c r="B64" s="319"/>
      <c r="G64" s="334"/>
      <c r="N64" s="335"/>
      <c r="AM64" s="334"/>
      <c r="AN64" s="334" t="s">
        <v>558</v>
      </c>
      <c r="AP64" s="333"/>
      <c r="AQ64" s="333"/>
      <c r="AR64" s="333"/>
      <c r="AY64" s="334"/>
      <c r="BA64" s="333"/>
      <c r="BB64" s="333"/>
      <c r="BC64" s="333"/>
      <c r="BK64" s="334"/>
      <c r="BM64" s="333"/>
      <c r="BN64" s="333"/>
      <c r="BO64" s="333"/>
      <c r="BW64" s="334"/>
      <c r="BY64" s="333"/>
      <c r="BZ64" s="333"/>
      <c r="CA64" s="333"/>
      <c r="CI64" s="334"/>
      <c r="CK64" s="333"/>
      <c r="CL64" s="333"/>
      <c r="CM64" s="333"/>
      <c r="CU64" s="334"/>
      <c r="CW64" s="333"/>
      <c r="CX64" s="333"/>
      <c r="CY64" s="333"/>
    </row>
    <row r="65" spans="2:107" ht="13" x14ac:dyDescent="0.2">
      <c r="B65" s="319"/>
      <c r="AN65" s="1135" t="s">
        <v>557</v>
      </c>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c r="CB65" s="1136"/>
      <c r="CC65" s="1136"/>
      <c r="CD65" s="1136"/>
      <c r="CE65" s="1136"/>
      <c r="CF65" s="1136"/>
      <c r="CG65" s="1136"/>
      <c r="CH65" s="1136"/>
      <c r="CI65" s="1136"/>
      <c r="CJ65" s="1136"/>
      <c r="CK65" s="1136"/>
      <c r="CL65" s="1136"/>
      <c r="CM65" s="1136"/>
      <c r="CN65" s="1136"/>
      <c r="CO65" s="1136"/>
      <c r="CP65" s="1136"/>
      <c r="CQ65" s="1136"/>
      <c r="CR65" s="1136"/>
      <c r="CS65" s="1136"/>
      <c r="CT65" s="1136"/>
      <c r="CU65" s="1136"/>
      <c r="CV65" s="1136"/>
      <c r="CW65" s="1136"/>
      <c r="CX65" s="1136"/>
      <c r="CY65" s="1136"/>
      <c r="CZ65" s="1136"/>
      <c r="DA65" s="1136"/>
      <c r="DB65" s="1136"/>
      <c r="DC65" s="1137"/>
    </row>
    <row r="66" spans="2:107" ht="13" x14ac:dyDescent="0.2">
      <c r="B66" s="319"/>
      <c r="AN66" s="1138"/>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c r="CB66" s="1139"/>
      <c r="CC66" s="1139"/>
      <c r="CD66" s="1139"/>
      <c r="CE66" s="1139"/>
      <c r="CF66" s="1139"/>
      <c r="CG66" s="1139"/>
      <c r="CH66" s="1139"/>
      <c r="CI66" s="1139"/>
      <c r="CJ66" s="1139"/>
      <c r="CK66" s="1139"/>
      <c r="CL66" s="1139"/>
      <c r="CM66" s="1139"/>
      <c r="CN66" s="1139"/>
      <c r="CO66" s="1139"/>
      <c r="CP66" s="1139"/>
      <c r="CQ66" s="1139"/>
      <c r="CR66" s="1139"/>
      <c r="CS66" s="1139"/>
      <c r="CT66" s="1139"/>
      <c r="CU66" s="1139"/>
      <c r="CV66" s="1139"/>
      <c r="CW66" s="1139"/>
      <c r="CX66" s="1139"/>
      <c r="CY66" s="1139"/>
      <c r="CZ66" s="1139"/>
      <c r="DA66" s="1139"/>
      <c r="DB66" s="1139"/>
      <c r="DC66" s="1140"/>
    </row>
    <row r="67" spans="2:107" ht="13" x14ac:dyDescent="0.2">
      <c r="B67" s="319"/>
      <c r="AN67" s="1138"/>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c r="CB67" s="1139"/>
      <c r="CC67" s="1139"/>
      <c r="CD67" s="1139"/>
      <c r="CE67" s="1139"/>
      <c r="CF67" s="1139"/>
      <c r="CG67" s="1139"/>
      <c r="CH67" s="1139"/>
      <c r="CI67" s="1139"/>
      <c r="CJ67" s="1139"/>
      <c r="CK67" s="1139"/>
      <c r="CL67" s="1139"/>
      <c r="CM67" s="1139"/>
      <c r="CN67" s="1139"/>
      <c r="CO67" s="1139"/>
      <c r="CP67" s="1139"/>
      <c r="CQ67" s="1139"/>
      <c r="CR67" s="1139"/>
      <c r="CS67" s="1139"/>
      <c r="CT67" s="1139"/>
      <c r="CU67" s="1139"/>
      <c r="CV67" s="1139"/>
      <c r="CW67" s="1139"/>
      <c r="CX67" s="1139"/>
      <c r="CY67" s="1139"/>
      <c r="CZ67" s="1139"/>
      <c r="DA67" s="1139"/>
      <c r="DB67" s="1139"/>
      <c r="DC67" s="1140"/>
    </row>
    <row r="68" spans="2:107" ht="13" x14ac:dyDescent="0.2">
      <c r="B68" s="319"/>
      <c r="AN68" s="1138"/>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c r="CB68" s="1139"/>
      <c r="CC68" s="1139"/>
      <c r="CD68" s="1139"/>
      <c r="CE68" s="1139"/>
      <c r="CF68" s="1139"/>
      <c r="CG68" s="1139"/>
      <c r="CH68" s="1139"/>
      <c r="CI68" s="1139"/>
      <c r="CJ68" s="1139"/>
      <c r="CK68" s="1139"/>
      <c r="CL68" s="1139"/>
      <c r="CM68" s="1139"/>
      <c r="CN68" s="1139"/>
      <c r="CO68" s="1139"/>
      <c r="CP68" s="1139"/>
      <c r="CQ68" s="1139"/>
      <c r="CR68" s="1139"/>
      <c r="CS68" s="1139"/>
      <c r="CT68" s="1139"/>
      <c r="CU68" s="1139"/>
      <c r="CV68" s="1139"/>
      <c r="CW68" s="1139"/>
      <c r="CX68" s="1139"/>
      <c r="CY68" s="1139"/>
      <c r="CZ68" s="1139"/>
      <c r="DA68" s="1139"/>
      <c r="DB68" s="1139"/>
      <c r="DC68" s="1140"/>
    </row>
    <row r="69" spans="2:107" ht="13" x14ac:dyDescent="0.2">
      <c r="B69" s="319"/>
      <c r="AN69" s="1141"/>
      <c r="AO69" s="1142"/>
      <c r="AP69" s="1142"/>
      <c r="AQ69" s="1142"/>
      <c r="AR69" s="1142"/>
      <c r="AS69" s="1142"/>
      <c r="AT69" s="1142"/>
      <c r="AU69" s="1142"/>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3"/>
    </row>
    <row r="70" spans="2:107" ht="13" x14ac:dyDescent="0.2">
      <c r="B70" s="319"/>
      <c r="H70" s="332"/>
      <c r="I70" s="332"/>
      <c r="J70" s="330"/>
      <c r="K70" s="330"/>
      <c r="L70" s="329"/>
      <c r="M70" s="330"/>
      <c r="N70" s="329"/>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319"/>
      <c r="G71" s="328"/>
      <c r="I71" s="331"/>
      <c r="J71" s="330"/>
      <c r="K71" s="330"/>
      <c r="L71" s="329"/>
      <c r="M71" s="330"/>
      <c r="N71" s="329"/>
      <c r="AM71" s="328"/>
      <c r="AN71" s="318" t="s">
        <v>556</v>
      </c>
    </row>
    <row r="72" spans="2:107" ht="13" x14ac:dyDescent="0.2">
      <c r="B72" s="319"/>
      <c r="G72" s="1130"/>
      <c r="H72" s="1130"/>
      <c r="I72" s="1130"/>
      <c r="J72" s="1130"/>
      <c r="K72" s="327"/>
      <c r="L72" s="327"/>
      <c r="M72" s="326"/>
      <c r="N72" s="326"/>
      <c r="AN72" s="1132"/>
      <c r="AO72" s="1133"/>
      <c r="AP72" s="1133"/>
      <c r="AQ72" s="1133"/>
      <c r="AR72" s="1133"/>
      <c r="AS72" s="1133"/>
      <c r="AT72" s="1133"/>
      <c r="AU72" s="1133"/>
      <c r="AV72" s="1133"/>
      <c r="AW72" s="1133"/>
      <c r="AX72" s="1133"/>
      <c r="AY72" s="1133"/>
      <c r="AZ72" s="1133"/>
      <c r="BA72" s="1133"/>
      <c r="BB72" s="1133"/>
      <c r="BC72" s="1133"/>
      <c r="BD72" s="1133"/>
      <c r="BE72" s="1133"/>
      <c r="BF72" s="1133"/>
      <c r="BG72" s="1133"/>
      <c r="BH72" s="1133"/>
      <c r="BI72" s="1133"/>
      <c r="BJ72" s="1133"/>
      <c r="BK72" s="1133"/>
      <c r="BL72" s="1133"/>
      <c r="BM72" s="1133"/>
      <c r="BN72" s="1133"/>
      <c r="BO72" s="1134"/>
      <c r="BP72" s="1127" t="s">
        <v>530</v>
      </c>
      <c r="BQ72" s="1127"/>
      <c r="BR72" s="1127"/>
      <c r="BS72" s="1127"/>
      <c r="BT72" s="1127"/>
      <c r="BU72" s="1127"/>
      <c r="BV72" s="1127"/>
      <c r="BW72" s="1127"/>
      <c r="BX72" s="1127" t="s">
        <v>531</v>
      </c>
      <c r="BY72" s="1127"/>
      <c r="BZ72" s="1127"/>
      <c r="CA72" s="1127"/>
      <c r="CB72" s="1127"/>
      <c r="CC72" s="1127"/>
      <c r="CD72" s="1127"/>
      <c r="CE72" s="1127"/>
      <c r="CF72" s="1127" t="s">
        <v>532</v>
      </c>
      <c r="CG72" s="1127"/>
      <c r="CH72" s="1127"/>
      <c r="CI72" s="1127"/>
      <c r="CJ72" s="1127"/>
      <c r="CK72" s="1127"/>
      <c r="CL72" s="1127"/>
      <c r="CM72" s="1127"/>
      <c r="CN72" s="1127" t="s">
        <v>533</v>
      </c>
      <c r="CO72" s="1127"/>
      <c r="CP72" s="1127"/>
      <c r="CQ72" s="1127"/>
      <c r="CR72" s="1127"/>
      <c r="CS72" s="1127"/>
      <c r="CT72" s="1127"/>
      <c r="CU72" s="1127"/>
      <c r="CV72" s="1127" t="s">
        <v>534</v>
      </c>
      <c r="CW72" s="1127"/>
      <c r="CX72" s="1127"/>
      <c r="CY72" s="1127"/>
      <c r="CZ72" s="1127"/>
      <c r="DA72" s="1127"/>
      <c r="DB72" s="1127"/>
      <c r="DC72" s="1127"/>
    </row>
    <row r="73" spans="2:107" ht="13" x14ac:dyDescent="0.2">
      <c r="B73" s="319"/>
      <c r="G73" s="1144"/>
      <c r="H73" s="1144"/>
      <c r="I73" s="1144"/>
      <c r="J73" s="1144"/>
      <c r="K73" s="1147"/>
      <c r="L73" s="1147"/>
      <c r="M73" s="1147"/>
      <c r="N73" s="1147"/>
      <c r="AM73" s="325"/>
      <c r="AN73" s="1128" t="s">
        <v>555</v>
      </c>
      <c r="AO73" s="1128"/>
      <c r="AP73" s="1128"/>
      <c r="AQ73" s="1128"/>
      <c r="AR73" s="1128"/>
      <c r="AS73" s="1128"/>
      <c r="AT73" s="1128"/>
      <c r="AU73" s="1128"/>
      <c r="AV73" s="1128"/>
      <c r="AW73" s="1128"/>
      <c r="AX73" s="1128"/>
      <c r="AY73" s="1128"/>
      <c r="AZ73" s="1128"/>
      <c r="BA73" s="1128"/>
      <c r="BB73" s="1128" t="s">
        <v>553</v>
      </c>
      <c r="BC73" s="1128"/>
      <c r="BD73" s="1128"/>
      <c r="BE73" s="1128"/>
      <c r="BF73" s="1128"/>
      <c r="BG73" s="1128"/>
      <c r="BH73" s="1128"/>
      <c r="BI73" s="1128"/>
      <c r="BJ73" s="1128"/>
      <c r="BK73" s="1128"/>
      <c r="BL73" s="1128"/>
      <c r="BM73" s="1128"/>
      <c r="BN73" s="1128"/>
      <c r="BO73" s="1128"/>
      <c r="BP73" s="1129">
        <v>92.2</v>
      </c>
      <c r="BQ73" s="1129"/>
      <c r="BR73" s="1129"/>
      <c r="BS73" s="1129"/>
      <c r="BT73" s="1129"/>
      <c r="BU73" s="1129"/>
      <c r="BV73" s="1129"/>
      <c r="BW73" s="1129"/>
      <c r="BX73" s="1129">
        <v>82.7</v>
      </c>
      <c r="BY73" s="1129"/>
      <c r="BZ73" s="1129"/>
      <c r="CA73" s="1129"/>
      <c r="CB73" s="1129"/>
      <c r="CC73" s="1129"/>
      <c r="CD73" s="1129"/>
      <c r="CE73" s="1129"/>
      <c r="CF73" s="1129">
        <v>70.7</v>
      </c>
      <c r="CG73" s="1129"/>
      <c r="CH73" s="1129"/>
      <c r="CI73" s="1129"/>
      <c r="CJ73" s="1129"/>
      <c r="CK73" s="1129"/>
      <c r="CL73" s="1129"/>
      <c r="CM73" s="1129"/>
      <c r="CN73" s="1129">
        <v>57.5</v>
      </c>
      <c r="CO73" s="1129"/>
      <c r="CP73" s="1129"/>
      <c r="CQ73" s="1129"/>
      <c r="CR73" s="1129"/>
      <c r="CS73" s="1129"/>
      <c r="CT73" s="1129"/>
      <c r="CU73" s="1129"/>
      <c r="CV73" s="1129">
        <v>55.9</v>
      </c>
      <c r="CW73" s="1129"/>
      <c r="CX73" s="1129"/>
      <c r="CY73" s="1129"/>
      <c r="CZ73" s="1129"/>
      <c r="DA73" s="1129"/>
      <c r="DB73" s="1129"/>
      <c r="DC73" s="1129"/>
    </row>
    <row r="74" spans="2:107" ht="13" x14ac:dyDescent="0.2">
      <c r="B74" s="319"/>
      <c r="G74" s="1144"/>
      <c r="H74" s="1144"/>
      <c r="I74" s="1144"/>
      <c r="J74" s="1144"/>
      <c r="K74" s="1147"/>
      <c r="L74" s="1147"/>
      <c r="M74" s="1147"/>
      <c r="N74" s="1147"/>
      <c r="AM74" s="325"/>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ht="13" x14ac:dyDescent="0.2">
      <c r="B75" s="319"/>
      <c r="G75" s="1144"/>
      <c r="H75" s="1144"/>
      <c r="I75" s="1130"/>
      <c r="J75" s="1130"/>
      <c r="K75" s="1131"/>
      <c r="L75" s="1131"/>
      <c r="M75" s="1131"/>
      <c r="N75" s="1131"/>
      <c r="AM75" s="325"/>
      <c r="AN75" s="1128"/>
      <c r="AO75" s="1128"/>
      <c r="AP75" s="1128"/>
      <c r="AQ75" s="1128"/>
      <c r="AR75" s="1128"/>
      <c r="AS75" s="1128"/>
      <c r="AT75" s="1128"/>
      <c r="AU75" s="1128"/>
      <c r="AV75" s="1128"/>
      <c r="AW75" s="1128"/>
      <c r="AX75" s="1128"/>
      <c r="AY75" s="1128"/>
      <c r="AZ75" s="1128"/>
      <c r="BA75" s="1128"/>
      <c r="BB75" s="1128" t="s">
        <v>552</v>
      </c>
      <c r="BC75" s="1128"/>
      <c r="BD75" s="1128"/>
      <c r="BE75" s="1128"/>
      <c r="BF75" s="1128"/>
      <c r="BG75" s="1128"/>
      <c r="BH75" s="1128"/>
      <c r="BI75" s="1128"/>
      <c r="BJ75" s="1128"/>
      <c r="BK75" s="1128"/>
      <c r="BL75" s="1128"/>
      <c r="BM75" s="1128"/>
      <c r="BN75" s="1128"/>
      <c r="BO75" s="1128"/>
      <c r="BP75" s="1129">
        <v>13.6</v>
      </c>
      <c r="BQ75" s="1129"/>
      <c r="BR75" s="1129"/>
      <c r="BS75" s="1129"/>
      <c r="BT75" s="1129"/>
      <c r="BU75" s="1129"/>
      <c r="BV75" s="1129"/>
      <c r="BW75" s="1129"/>
      <c r="BX75" s="1129">
        <v>13.4</v>
      </c>
      <c r="BY75" s="1129"/>
      <c r="BZ75" s="1129"/>
      <c r="CA75" s="1129"/>
      <c r="CB75" s="1129"/>
      <c r="CC75" s="1129"/>
      <c r="CD75" s="1129"/>
      <c r="CE75" s="1129"/>
      <c r="CF75" s="1129">
        <v>12.2</v>
      </c>
      <c r="CG75" s="1129"/>
      <c r="CH75" s="1129"/>
      <c r="CI75" s="1129"/>
      <c r="CJ75" s="1129"/>
      <c r="CK75" s="1129"/>
      <c r="CL75" s="1129"/>
      <c r="CM75" s="1129"/>
      <c r="CN75" s="1129">
        <v>11.6</v>
      </c>
      <c r="CO75" s="1129"/>
      <c r="CP75" s="1129"/>
      <c r="CQ75" s="1129"/>
      <c r="CR75" s="1129"/>
      <c r="CS75" s="1129"/>
      <c r="CT75" s="1129"/>
      <c r="CU75" s="1129"/>
      <c r="CV75" s="1129">
        <v>12</v>
      </c>
      <c r="CW75" s="1129"/>
      <c r="CX75" s="1129"/>
      <c r="CY75" s="1129"/>
      <c r="CZ75" s="1129"/>
      <c r="DA75" s="1129"/>
      <c r="DB75" s="1129"/>
      <c r="DC75" s="1129"/>
    </row>
    <row r="76" spans="2:107" ht="13" x14ac:dyDescent="0.2">
      <c r="B76" s="319"/>
      <c r="G76" s="1144"/>
      <c r="H76" s="1144"/>
      <c r="I76" s="1130"/>
      <c r="J76" s="1130"/>
      <c r="K76" s="1131"/>
      <c r="L76" s="1131"/>
      <c r="M76" s="1131"/>
      <c r="N76" s="1131"/>
      <c r="AM76" s="325"/>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ht="13" x14ac:dyDescent="0.2">
      <c r="B77" s="319"/>
      <c r="G77" s="1130"/>
      <c r="H77" s="1130"/>
      <c r="I77" s="1130"/>
      <c r="J77" s="1130"/>
      <c r="K77" s="1147"/>
      <c r="L77" s="1147"/>
      <c r="M77" s="1147"/>
      <c r="N77" s="1147"/>
      <c r="AN77" s="1127" t="s">
        <v>554</v>
      </c>
      <c r="AO77" s="1127"/>
      <c r="AP77" s="1127"/>
      <c r="AQ77" s="1127"/>
      <c r="AR77" s="1127"/>
      <c r="AS77" s="1127"/>
      <c r="AT77" s="1127"/>
      <c r="AU77" s="1127"/>
      <c r="AV77" s="1127"/>
      <c r="AW77" s="1127"/>
      <c r="AX77" s="1127"/>
      <c r="AY77" s="1127"/>
      <c r="AZ77" s="1127"/>
      <c r="BA77" s="1127"/>
      <c r="BB77" s="1128" t="s">
        <v>553</v>
      </c>
      <c r="BC77" s="1128"/>
      <c r="BD77" s="1128"/>
      <c r="BE77" s="1128"/>
      <c r="BF77" s="1128"/>
      <c r="BG77" s="1128"/>
      <c r="BH77" s="1128"/>
      <c r="BI77" s="1128"/>
      <c r="BJ77" s="1128"/>
      <c r="BK77" s="1128"/>
      <c r="BL77" s="1128"/>
      <c r="BM77" s="1128"/>
      <c r="BN77" s="1128"/>
      <c r="BO77" s="1128"/>
      <c r="BP77" s="1129">
        <v>48</v>
      </c>
      <c r="BQ77" s="1129"/>
      <c r="BR77" s="1129"/>
      <c r="BS77" s="1129"/>
      <c r="BT77" s="1129"/>
      <c r="BU77" s="1129"/>
      <c r="BV77" s="1129"/>
      <c r="BW77" s="1129"/>
      <c r="BX77" s="1129">
        <v>49.1</v>
      </c>
      <c r="BY77" s="1129"/>
      <c r="BZ77" s="1129"/>
      <c r="CA77" s="1129"/>
      <c r="CB77" s="1129"/>
      <c r="CC77" s="1129"/>
      <c r="CD77" s="1129"/>
      <c r="CE77" s="1129"/>
      <c r="CF77" s="1129">
        <v>41.5</v>
      </c>
      <c r="CG77" s="1129"/>
      <c r="CH77" s="1129"/>
      <c r="CI77" s="1129"/>
      <c r="CJ77" s="1129"/>
      <c r="CK77" s="1129"/>
      <c r="CL77" s="1129"/>
      <c r="CM77" s="1129"/>
      <c r="CN77" s="1129">
        <v>25.2</v>
      </c>
      <c r="CO77" s="1129"/>
      <c r="CP77" s="1129"/>
      <c r="CQ77" s="1129"/>
      <c r="CR77" s="1129"/>
      <c r="CS77" s="1129"/>
      <c r="CT77" s="1129"/>
      <c r="CU77" s="1129"/>
      <c r="CV77" s="1129">
        <v>15.7</v>
      </c>
      <c r="CW77" s="1129"/>
      <c r="CX77" s="1129"/>
      <c r="CY77" s="1129"/>
      <c r="CZ77" s="1129"/>
      <c r="DA77" s="1129"/>
      <c r="DB77" s="1129"/>
      <c r="DC77" s="1129"/>
    </row>
    <row r="78" spans="2:107" ht="13" x14ac:dyDescent="0.2">
      <c r="B78" s="319"/>
      <c r="G78" s="1130"/>
      <c r="H78" s="1130"/>
      <c r="I78" s="1130"/>
      <c r="J78" s="1130"/>
      <c r="K78" s="1147"/>
      <c r="L78" s="1147"/>
      <c r="M78" s="1147"/>
      <c r="N78" s="1147"/>
      <c r="AN78" s="1127"/>
      <c r="AO78" s="1127"/>
      <c r="AP78" s="1127"/>
      <c r="AQ78" s="1127"/>
      <c r="AR78" s="1127"/>
      <c r="AS78" s="1127"/>
      <c r="AT78" s="1127"/>
      <c r="AU78" s="1127"/>
      <c r="AV78" s="1127"/>
      <c r="AW78" s="1127"/>
      <c r="AX78" s="1127"/>
      <c r="AY78" s="1127"/>
      <c r="AZ78" s="1127"/>
      <c r="BA78" s="1127"/>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ht="13" x14ac:dyDescent="0.2">
      <c r="B79" s="319"/>
      <c r="G79" s="1130"/>
      <c r="H79" s="1130"/>
      <c r="I79" s="1146"/>
      <c r="J79" s="1146"/>
      <c r="K79" s="1148"/>
      <c r="L79" s="1148"/>
      <c r="M79" s="1148"/>
      <c r="N79" s="1148"/>
      <c r="AN79" s="1127"/>
      <c r="AO79" s="1127"/>
      <c r="AP79" s="1127"/>
      <c r="AQ79" s="1127"/>
      <c r="AR79" s="1127"/>
      <c r="AS79" s="1127"/>
      <c r="AT79" s="1127"/>
      <c r="AU79" s="1127"/>
      <c r="AV79" s="1127"/>
      <c r="AW79" s="1127"/>
      <c r="AX79" s="1127"/>
      <c r="AY79" s="1127"/>
      <c r="AZ79" s="1127"/>
      <c r="BA79" s="1127"/>
      <c r="BB79" s="1128" t="s">
        <v>552</v>
      </c>
      <c r="BC79" s="1128"/>
      <c r="BD79" s="1128"/>
      <c r="BE79" s="1128"/>
      <c r="BF79" s="1128"/>
      <c r="BG79" s="1128"/>
      <c r="BH79" s="1128"/>
      <c r="BI79" s="1128"/>
      <c r="BJ79" s="1128"/>
      <c r="BK79" s="1128"/>
      <c r="BL79" s="1128"/>
      <c r="BM79" s="1128"/>
      <c r="BN79" s="1128"/>
      <c r="BO79" s="1128"/>
      <c r="BP79" s="1129">
        <v>9.6</v>
      </c>
      <c r="BQ79" s="1129"/>
      <c r="BR79" s="1129"/>
      <c r="BS79" s="1129"/>
      <c r="BT79" s="1129"/>
      <c r="BU79" s="1129"/>
      <c r="BV79" s="1129"/>
      <c r="BW79" s="1129"/>
      <c r="BX79" s="1129">
        <v>9.5</v>
      </c>
      <c r="BY79" s="1129"/>
      <c r="BZ79" s="1129"/>
      <c r="CA79" s="1129"/>
      <c r="CB79" s="1129"/>
      <c r="CC79" s="1129"/>
      <c r="CD79" s="1129"/>
      <c r="CE79" s="1129"/>
      <c r="CF79" s="1129">
        <v>9.1999999999999993</v>
      </c>
      <c r="CG79" s="1129"/>
      <c r="CH79" s="1129"/>
      <c r="CI79" s="1129"/>
      <c r="CJ79" s="1129"/>
      <c r="CK79" s="1129"/>
      <c r="CL79" s="1129"/>
      <c r="CM79" s="1129"/>
      <c r="CN79" s="1129">
        <v>8.9</v>
      </c>
      <c r="CO79" s="1129"/>
      <c r="CP79" s="1129"/>
      <c r="CQ79" s="1129"/>
      <c r="CR79" s="1129"/>
      <c r="CS79" s="1129"/>
      <c r="CT79" s="1129"/>
      <c r="CU79" s="1129"/>
      <c r="CV79" s="1129">
        <v>8.9</v>
      </c>
      <c r="CW79" s="1129"/>
      <c r="CX79" s="1129"/>
      <c r="CY79" s="1129"/>
      <c r="CZ79" s="1129"/>
      <c r="DA79" s="1129"/>
      <c r="DB79" s="1129"/>
      <c r="DC79" s="1129"/>
    </row>
    <row r="80" spans="2:107" ht="13" x14ac:dyDescent="0.2">
      <c r="B80" s="319"/>
      <c r="G80" s="1130"/>
      <c r="H80" s="1130"/>
      <c r="I80" s="1146"/>
      <c r="J80" s="1146"/>
      <c r="K80" s="1148"/>
      <c r="L80" s="1148"/>
      <c r="M80" s="1148"/>
      <c r="N80" s="1148"/>
      <c r="AN80" s="1127"/>
      <c r="AO80" s="1127"/>
      <c r="AP80" s="1127"/>
      <c r="AQ80" s="1127"/>
      <c r="AR80" s="1127"/>
      <c r="AS80" s="1127"/>
      <c r="AT80" s="1127"/>
      <c r="AU80" s="1127"/>
      <c r="AV80" s="1127"/>
      <c r="AW80" s="1127"/>
      <c r="AX80" s="1127"/>
      <c r="AY80" s="1127"/>
      <c r="AZ80" s="1127"/>
      <c r="BA80" s="1127"/>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ht="13" x14ac:dyDescent="0.2">
      <c r="B81" s="319"/>
    </row>
    <row r="82" spans="2:109" ht="16.5" x14ac:dyDescent="0.2">
      <c r="B82" s="319"/>
      <c r="K82" s="324"/>
      <c r="L82" s="324"/>
      <c r="M82" s="324"/>
      <c r="N82" s="324"/>
      <c r="AQ82" s="324"/>
      <c r="AR82" s="324"/>
      <c r="AS82" s="324"/>
      <c r="AT82" s="324"/>
      <c r="BC82" s="324"/>
      <c r="BD82" s="324"/>
      <c r="BE82" s="324"/>
      <c r="BF82" s="324"/>
      <c r="BO82" s="324"/>
      <c r="BP82" s="324"/>
      <c r="BQ82" s="324"/>
      <c r="BR82" s="324"/>
      <c r="CA82" s="324"/>
      <c r="CB82" s="324"/>
      <c r="CC82" s="324"/>
      <c r="CD82" s="324"/>
      <c r="CM82" s="324"/>
      <c r="CN82" s="324"/>
      <c r="CO82" s="324"/>
      <c r="CP82" s="324"/>
      <c r="CY82" s="324"/>
      <c r="CZ82" s="324"/>
      <c r="DA82" s="324"/>
      <c r="DB82" s="324"/>
      <c r="DC82" s="324"/>
    </row>
    <row r="83" spans="2:109" ht="13" x14ac:dyDescent="0.2">
      <c r="B83" s="323"/>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1"/>
    </row>
    <row r="84" spans="2:109" ht="13" x14ac:dyDescent="0.2">
      <c r="DD84" s="318"/>
      <c r="DE84" s="318"/>
    </row>
    <row r="85" spans="2:109" ht="13" x14ac:dyDescent="0.2">
      <c r="DD85" s="318"/>
      <c r="DE85" s="318"/>
    </row>
  </sheetData>
  <sheetProtection algorithmName="SHA-512" hashValue="IGc2lCPHlkERgE86jvcp/rxkTIRO+9zva19t/4Sgp2bTWBOPqgaYh8KD1ST2VUgYAcOIvAwYY87s6mnO8xus+g==" saltValue="Mcr5Hb8pRRse6mC5FqdvkA==" spinCount="100000" sheet="1" objects="1" scenarios="1" formatCells="0"/>
  <mergeCells count="112">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X57:CE58"/>
    <mergeCell ref="CF57:CM58"/>
    <mergeCell ref="BX75:CE76"/>
    <mergeCell ref="CF75:CM76"/>
    <mergeCell ref="CN75:CU76"/>
    <mergeCell ref="BX55:CE56"/>
    <mergeCell ref="CF55:CM56"/>
    <mergeCell ref="CN55:CU56"/>
    <mergeCell ref="CN57:CU58"/>
    <mergeCell ref="CF73:CM74"/>
    <mergeCell ref="CN73:CU74"/>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AN55:BA58"/>
    <mergeCell ref="BB55:BO56"/>
    <mergeCell ref="BP55:BW56"/>
    <mergeCell ref="G55:H58"/>
    <mergeCell ref="I55:J56"/>
    <mergeCell ref="K55:K56"/>
    <mergeCell ref="L55:L56"/>
    <mergeCell ref="M55:M56"/>
    <mergeCell ref="N55:N56"/>
  </mergeCells>
  <phoneticPr fontId="4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D8E0-4023-4402-8189-467559800289}">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98</v>
      </c>
    </row>
  </sheetData>
  <sheetProtection algorithmName="SHA-512" hashValue="+prmF8XLkxEcZSRLecMhj7rN7X28nT3BMoY5iXEIboJkLipuc0O62i1t3CgA6Er053Yzw31aDPoeCCUuwVX7Qw==" saltValue="mix8OYtz/dIW1H0aiJRxeA=="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2C48-3EFC-4154-8402-B5A117B3E24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98</v>
      </c>
    </row>
  </sheetData>
  <sheetProtection algorithmName="SHA-512" hashValue="sNL56NLptAHaoNKhoPqIQoKf16uqw1LDiqDsjZT3MVLxfFcITE5d/qhUF64w5Fmq191ijWoRMOX9rJInvUdtow==" saltValue="i5cbpvG/+5VBWbiNOrMkmg=="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58</v>
      </c>
      <c r="E2" s="124"/>
      <c r="F2" s="308" t="s">
        <v>529</v>
      </c>
      <c r="G2" s="148"/>
      <c r="H2" s="158"/>
    </row>
    <row r="3" spans="1:8" x14ac:dyDescent="0.2">
      <c r="A3" s="114" t="s">
        <v>503</v>
      </c>
      <c r="B3" s="106"/>
      <c r="C3" s="301"/>
      <c r="D3" s="304">
        <v>71237</v>
      </c>
      <c r="E3" s="306"/>
      <c r="F3" s="309">
        <v>85173</v>
      </c>
      <c r="G3" s="311"/>
      <c r="H3" s="314"/>
    </row>
    <row r="4" spans="1:8" x14ac:dyDescent="0.2">
      <c r="A4" s="99"/>
      <c r="B4" s="105"/>
      <c r="C4" s="302"/>
      <c r="D4" s="305">
        <v>55645</v>
      </c>
      <c r="E4" s="307"/>
      <c r="F4" s="310">
        <v>43913</v>
      </c>
      <c r="G4" s="312"/>
      <c r="H4" s="315"/>
    </row>
    <row r="5" spans="1:8" x14ac:dyDescent="0.2">
      <c r="A5" s="114" t="s">
        <v>526</v>
      </c>
      <c r="B5" s="106"/>
      <c r="C5" s="301"/>
      <c r="D5" s="304">
        <v>90695</v>
      </c>
      <c r="E5" s="306"/>
      <c r="F5" s="309">
        <v>94081</v>
      </c>
      <c r="G5" s="311"/>
      <c r="H5" s="314"/>
    </row>
    <row r="6" spans="1:8" x14ac:dyDescent="0.2">
      <c r="A6" s="99"/>
      <c r="B6" s="105"/>
      <c r="C6" s="302"/>
      <c r="D6" s="305">
        <v>63760</v>
      </c>
      <c r="E6" s="307"/>
      <c r="F6" s="310">
        <v>48949</v>
      </c>
      <c r="G6" s="312"/>
      <c r="H6" s="315"/>
    </row>
    <row r="7" spans="1:8" x14ac:dyDescent="0.2">
      <c r="A7" s="114" t="s">
        <v>476</v>
      </c>
      <c r="B7" s="106"/>
      <c r="C7" s="301"/>
      <c r="D7" s="304">
        <v>161659</v>
      </c>
      <c r="E7" s="306"/>
      <c r="F7" s="309">
        <v>92632</v>
      </c>
      <c r="G7" s="311"/>
      <c r="H7" s="314"/>
    </row>
    <row r="8" spans="1:8" x14ac:dyDescent="0.2">
      <c r="A8" s="99"/>
      <c r="B8" s="105"/>
      <c r="C8" s="302"/>
      <c r="D8" s="305">
        <v>95226</v>
      </c>
      <c r="E8" s="307"/>
      <c r="F8" s="310">
        <v>47978</v>
      </c>
      <c r="G8" s="312"/>
      <c r="H8" s="315"/>
    </row>
    <row r="9" spans="1:8" x14ac:dyDescent="0.2">
      <c r="A9" s="114" t="s">
        <v>527</v>
      </c>
      <c r="B9" s="106"/>
      <c r="C9" s="301"/>
      <c r="D9" s="304">
        <v>113711</v>
      </c>
      <c r="E9" s="306"/>
      <c r="F9" s="309">
        <v>96469</v>
      </c>
      <c r="G9" s="311"/>
      <c r="H9" s="314"/>
    </row>
    <row r="10" spans="1:8" x14ac:dyDescent="0.2">
      <c r="A10" s="99"/>
      <c r="B10" s="105"/>
      <c r="C10" s="302"/>
      <c r="D10" s="305">
        <v>60222</v>
      </c>
      <c r="E10" s="307"/>
      <c r="F10" s="310">
        <v>49775</v>
      </c>
      <c r="G10" s="312"/>
      <c r="H10" s="315"/>
    </row>
    <row r="11" spans="1:8" x14ac:dyDescent="0.2">
      <c r="A11" s="114" t="s">
        <v>138</v>
      </c>
      <c r="B11" s="106"/>
      <c r="C11" s="301"/>
      <c r="D11" s="304">
        <v>55325</v>
      </c>
      <c r="E11" s="306"/>
      <c r="F11" s="309">
        <v>85743</v>
      </c>
      <c r="G11" s="311"/>
      <c r="H11" s="314"/>
    </row>
    <row r="12" spans="1:8" x14ac:dyDescent="0.2">
      <c r="A12" s="99"/>
      <c r="B12" s="105"/>
      <c r="C12" s="303"/>
      <c r="D12" s="305">
        <v>44286</v>
      </c>
      <c r="E12" s="307"/>
      <c r="F12" s="310">
        <v>45231</v>
      </c>
      <c r="G12" s="312"/>
      <c r="H12" s="315"/>
    </row>
    <row r="13" spans="1:8" x14ac:dyDescent="0.2">
      <c r="A13" s="114"/>
      <c r="B13" s="106"/>
      <c r="C13" s="301"/>
      <c r="D13" s="304">
        <v>98525</v>
      </c>
      <c r="E13" s="306"/>
      <c r="F13" s="309">
        <v>90820</v>
      </c>
      <c r="G13" s="313"/>
      <c r="H13" s="314"/>
    </row>
    <row r="14" spans="1:8" x14ac:dyDescent="0.2">
      <c r="A14" s="99"/>
      <c r="B14" s="105"/>
      <c r="C14" s="302"/>
      <c r="D14" s="305">
        <v>63828</v>
      </c>
      <c r="E14" s="307"/>
      <c r="F14" s="310">
        <v>47169</v>
      </c>
      <c r="G14" s="312"/>
      <c r="H14" s="315"/>
    </row>
    <row r="17" spans="1:11" x14ac:dyDescent="0.2">
      <c r="A17" s="293" t="s">
        <v>26</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84</v>
      </c>
      <c r="B19" s="294">
        <f>ROUND(VALUE(SUBSTITUTE(実質収支比率等に係る経年分析!F$48,"▲","-")),2)</f>
        <v>4.2</v>
      </c>
      <c r="C19" s="294">
        <f>ROUND(VALUE(SUBSTITUTE(実質収支比率等に係る経年分析!G$48,"▲","-")),2)</f>
        <v>4.38</v>
      </c>
      <c r="D19" s="294">
        <f>ROUND(VALUE(SUBSTITUTE(実質収支比率等に係る経年分析!H$48,"▲","-")),2)</f>
        <v>4.24</v>
      </c>
      <c r="E19" s="294">
        <f>ROUND(VALUE(SUBSTITUTE(実質収支比率等に係る経年分析!I$48,"▲","-")),2)</f>
        <v>6.56</v>
      </c>
      <c r="F19" s="294">
        <f>ROUND(VALUE(SUBSTITUTE(実質収支比率等に係る経年分析!J$48,"▲","-")),2)</f>
        <v>6.1</v>
      </c>
    </row>
    <row r="20" spans="1:11" x14ac:dyDescent="0.2">
      <c r="A20" s="294" t="s">
        <v>37</v>
      </c>
      <c r="B20" s="294">
        <f>ROUND(VALUE(SUBSTITUTE(実質収支比率等に係る経年分析!F$47,"▲","-")),2)</f>
        <v>23.84</v>
      </c>
      <c r="C20" s="294">
        <f>ROUND(VALUE(SUBSTITUTE(実質収支比率等に係る経年分析!G$47,"▲","-")),2)</f>
        <v>23.58</v>
      </c>
      <c r="D20" s="294">
        <f>ROUND(VALUE(SUBSTITUTE(実質収支比率等に係る経年分析!H$47,"▲","-")),2)</f>
        <v>22.22</v>
      </c>
      <c r="E20" s="294">
        <f>ROUND(VALUE(SUBSTITUTE(実質収支比率等に係る経年分析!I$47,"▲","-")),2)</f>
        <v>22.17</v>
      </c>
      <c r="F20" s="294">
        <f>ROUND(VALUE(SUBSTITUTE(実質収支比率等に係る経年分析!J$47,"▲","-")),2)</f>
        <v>21.74</v>
      </c>
    </row>
    <row r="21" spans="1:11" x14ac:dyDescent="0.2">
      <c r="A21" s="294" t="s">
        <v>108</v>
      </c>
      <c r="B21" s="294">
        <f>IF(ISNUMBER(VALUE(SUBSTITUTE(実質収支比率等に係る経年分析!F$49,"▲","-"))),ROUND(VALUE(SUBSTITUTE(実質収支比率等に係る経年分析!F$49,"▲","-")),2),NA())</f>
        <v>-3.51</v>
      </c>
      <c r="C21" s="294">
        <f>IF(ISNUMBER(VALUE(SUBSTITUTE(実質収支比率等に係る経年分析!G$49,"▲","-"))),ROUND(VALUE(SUBSTITUTE(実質収支比率等に係る経年分析!G$49,"▲","-")),2),NA())</f>
        <v>0.08</v>
      </c>
      <c r="D21" s="294">
        <f>IF(ISNUMBER(VALUE(SUBSTITUTE(実質収支比率等に係る経年分析!H$49,"▲","-"))),ROUND(VALUE(SUBSTITUTE(実質収支比率等に係る経年分析!H$49,"▲","-")),2),NA())</f>
        <v>-0.92</v>
      </c>
      <c r="E21" s="294">
        <f>IF(ISNUMBER(VALUE(SUBSTITUTE(実質収支比率等に係る経年分析!I$49,"▲","-"))),ROUND(VALUE(SUBSTITUTE(実質収支比率等に係る経年分析!I$49,"▲","-")),2),NA())</f>
        <v>3.58</v>
      </c>
      <c r="F21" s="294">
        <f>IF(ISNUMBER(VALUE(SUBSTITUTE(実質収支比率等に係る経年分析!J$49,"▲","-"))),ROUND(VALUE(SUBSTITUTE(実質収支比率等に係る経年分析!J$49,"▲","-")),2),NA())</f>
        <v>-1.53</v>
      </c>
    </row>
    <row r="24" spans="1:11" x14ac:dyDescent="0.2">
      <c r="A24" s="293" t="s">
        <v>96</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110</v>
      </c>
      <c r="C26" s="295" t="s">
        <v>70</v>
      </c>
      <c r="D26" s="295" t="s">
        <v>110</v>
      </c>
      <c r="E26" s="295" t="s">
        <v>70</v>
      </c>
      <c r="F26" s="295" t="s">
        <v>110</v>
      </c>
      <c r="G26" s="295" t="s">
        <v>70</v>
      </c>
      <c r="H26" s="295" t="s">
        <v>110</v>
      </c>
      <c r="I26" s="295" t="s">
        <v>70</v>
      </c>
      <c r="J26" s="295" t="s">
        <v>110</v>
      </c>
      <c r="K26" s="295" t="s">
        <v>70</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21.72</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22.36</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0.17</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土地取得事業特別会計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市営バス運行事業特別会計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0.03</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0.03</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0.03</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後期高齢者医療事業特別会計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0.05</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0.06</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7.0000000000000007E-2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0.08</v>
      </c>
    </row>
    <row r="32" spans="1:11" x14ac:dyDescent="0.2">
      <c r="A32" s="295" t="str">
        <f>IF(連結実質赤字比率に係る赤字・黒字の構成分析!C$38="",NA(),連結実質赤字比率に係る赤字・黒字の構成分析!C$38)</f>
        <v>国民健康保険事業特別会計（事業勘定）</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#VALUE!</v>
      </c>
      <c r="E32" s="295" t="e">
        <f>IF(ROUND(VALUE(SUBSTITUTE(連結実質赤字比率に係る赤字・黒字の構成分析!G$38,"▲","-")),2)&gt;=0,ABS(ROUND(VALUE(SUBSTITUTE(連結実質赤字比率に係る赤字・黒字の構成分析!G$38,"▲","-")),2)),NA())</f>
        <v>#VALUE!</v>
      </c>
      <c r="F32" s="295" t="e">
        <f>IF(ROUND(VALUE(SUBSTITUTE(連結実質赤字比率に係る赤字・黒字の構成分析!H$38,"▲","-")),2)&lt;0,ABS(ROUND(VALUE(SUBSTITUTE(連結実質赤字比率に係る赤字・黒字の構成分析!H$38,"▲","-")),2)),NA())</f>
        <v>#VALUE!</v>
      </c>
      <c r="G32" s="295" t="e">
        <f>IF(ROUND(VALUE(SUBSTITUTE(連結実質赤字比率に係る赤字・黒字の構成分析!H$38,"▲","-")),2)&gt;=0,ABS(ROUND(VALUE(SUBSTITUTE(連結実質赤字比率に係る赤字・黒字の構成分析!H$38,"▲","-")),2)),NA())</f>
        <v>#VALUE!</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0.12</v>
      </c>
    </row>
    <row r="33" spans="1:16" x14ac:dyDescent="0.2">
      <c r="A33" s="295" t="str">
        <f>IF(連結実質赤字比率に係る赤字・黒字の構成分析!C$37="",NA(),連結実質赤字比率に係る赤字・黒字の構成分析!C$37)</f>
        <v>介護保険事業特別会計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1.02</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0.87</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0.68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1.37</v>
      </c>
    </row>
    <row r="34" spans="1:16" x14ac:dyDescent="0.2">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4.16</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4.3499999999999996</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4.2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6.52</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6.1</v>
      </c>
    </row>
    <row r="35" spans="1:16" x14ac:dyDescent="0.2">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#VALUE!</v>
      </c>
      <c r="C35" s="295" t="e">
        <f>IF(ROUND(VALUE(SUBSTITUTE(連結実質赤字比率に係る赤字・黒字の構成分析!F$35,"▲","-")),2)&gt;=0,ABS(ROUND(VALUE(SUBSTITUTE(連結実質赤字比率に係る赤字・黒字の構成分析!F$35,"▲","-")),2)),NA())</f>
        <v>#VALUE!</v>
      </c>
      <c r="D35" s="295" t="e">
        <f>IF(ROUND(VALUE(SUBSTITUTE(連結実質赤字比率に係る赤字・黒字の構成分析!G$35,"▲","-")),2)&lt;0,ABS(ROUND(VALUE(SUBSTITUTE(連結実質赤字比率に係る赤字・黒字の構成分析!G$35,"▲","-")),2)),NA())</f>
        <v>#VALUE!</v>
      </c>
      <c r="E35" s="295" t="e">
        <f>IF(ROUND(VALUE(SUBSTITUTE(連結実質赤字比率に係る赤字・黒字の構成分析!G$35,"▲","-")),2)&gt;=0,ABS(ROUND(VALUE(SUBSTITUTE(連結実質赤字比率に係る赤字・黒字の構成分析!G$35,"▲","-")),2)),NA())</f>
        <v>#VALUE!</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6.29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7.39</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8.31</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#VALUE!</v>
      </c>
      <c r="C36" s="295" t="e">
        <f>IF(ROUND(VALUE(SUBSTITUTE(連結実質赤字比率に係る赤字・黒字の構成分析!F$34,"▲","-")),2)&gt;=0,ABS(ROUND(VALUE(SUBSTITUTE(連結実質赤字比率に係る赤字・黒字の構成分析!F$34,"▲","-")),2)),NA())</f>
        <v>#VALUE!</v>
      </c>
      <c r="D36" s="295" t="e">
        <f>IF(ROUND(VALUE(SUBSTITUTE(連結実質赤字比率に係る赤字・黒字の構成分析!G$34,"▲","-")),2)&lt;0,ABS(ROUND(VALUE(SUBSTITUTE(連結実質赤字比率に係る赤字・黒字の構成分析!G$34,"▲","-")),2)),NA())</f>
        <v>#VALUE!</v>
      </c>
      <c r="E36" s="295" t="e">
        <f>IF(ROUND(VALUE(SUBSTITUTE(連結実質赤字比率に係る赤字・黒字の構成分析!G$34,"▲","-")),2)&gt;=0,ABS(ROUND(VALUE(SUBSTITUTE(連結実質赤字比率に係る赤字・黒字の構成分析!G$34,"▲","-")),2)),NA())</f>
        <v>#VALUE!</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22.06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20.12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18.52</v>
      </c>
    </row>
    <row r="39" spans="1:16" x14ac:dyDescent="0.2">
      <c r="A39" s="293" t="s">
        <v>15</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2">
      <c r="A42" s="296" t="s">
        <v>114</v>
      </c>
      <c r="B42" s="296"/>
      <c r="C42" s="296"/>
      <c r="D42" s="296">
        <f>'実質公債費比率（分子）の構造'!K$52</f>
        <v>3537</v>
      </c>
      <c r="E42" s="296"/>
      <c r="F42" s="296"/>
      <c r="G42" s="296">
        <f>'実質公債費比率（分子）の構造'!L$52</f>
        <v>3604</v>
      </c>
      <c r="H42" s="296"/>
      <c r="I42" s="296"/>
      <c r="J42" s="296">
        <f>'実質公債費比率（分子）の構造'!M$52</f>
        <v>3333</v>
      </c>
      <c r="K42" s="296"/>
      <c r="L42" s="296"/>
      <c r="M42" s="296">
        <f>'実質公債費比率（分子）の構造'!N$52</f>
        <v>3321</v>
      </c>
      <c r="N42" s="296"/>
      <c r="O42" s="296"/>
      <c r="P42" s="296">
        <f>'実質公債費比率（分子）の構造'!O$52</f>
        <v>3363</v>
      </c>
    </row>
    <row r="43" spans="1:16" x14ac:dyDescent="0.2">
      <c r="A43" s="296" t="s">
        <v>42</v>
      </c>
      <c r="B43" s="296">
        <f>'実質公債費比率（分子）の構造'!K$51</f>
        <v>0</v>
      </c>
      <c r="C43" s="296"/>
      <c r="D43" s="296"/>
      <c r="E43" s="296">
        <f>'実質公債費比率（分子）の構造'!L$51</f>
        <v>0</v>
      </c>
      <c r="F43" s="296"/>
      <c r="G43" s="296"/>
      <c r="H43" s="296">
        <f>'実質公債費比率（分子）の構造'!M$51</f>
        <v>0</v>
      </c>
      <c r="I43" s="296"/>
      <c r="J43" s="296"/>
      <c r="K43" s="296" t="str">
        <f>'実質公債費比率（分子）の構造'!N$51</f>
        <v>-</v>
      </c>
      <c r="L43" s="296"/>
      <c r="M43" s="296"/>
      <c r="N43" s="296" t="str">
        <f>'実質公債費比率（分子）の構造'!O$51</f>
        <v>-</v>
      </c>
      <c r="O43" s="296"/>
      <c r="P43" s="296"/>
    </row>
    <row r="44" spans="1:16" x14ac:dyDescent="0.2">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382</v>
      </c>
      <c r="C45" s="296"/>
      <c r="D45" s="296"/>
      <c r="E45" s="296">
        <f>'実質公債費比率（分子）の構造'!L$49</f>
        <v>259</v>
      </c>
      <c r="F45" s="296"/>
      <c r="G45" s="296"/>
      <c r="H45" s="296">
        <f>'実質公債費比率（分子）の構造'!M$49</f>
        <v>224</v>
      </c>
      <c r="I45" s="296"/>
      <c r="J45" s="296"/>
      <c r="K45" s="296">
        <f>'実質公債費比率（分子）の構造'!N$49</f>
        <v>216</v>
      </c>
      <c r="L45" s="296"/>
      <c r="M45" s="296"/>
      <c r="N45" s="296">
        <f>'実質公債費比率（分子）の構造'!O$49</f>
        <v>229</v>
      </c>
      <c r="O45" s="296"/>
      <c r="P45" s="296"/>
    </row>
    <row r="46" spans="1:16" x14ac:dyDescent="0.2">
      <c r="A46" s="296" t="s">
        <v>34</v>
      </c>
      <c r="B46" s="296">
        <f>'実質公債費比率（分子）の構造'!K$48</f>
        <v>1374</v>
      </c>
      <c r="C46" s="296"/>
      <c r="D46" s="296"/>
      <c r="E46" s="296">
        <f>'実質公債費比率（分子）の構造'!L$48</f>
        <v>1411</v>
      </c>
      <c r="F46" s="296"/>
      <c r="G46" s="296"/>
      <c r="H46" s="296">
        <f>'実質公債費比率（分子）の構造'!M$48</f>
        <v>1229</v>
      </c>
      <c r="I46" s="296"/>
      <c r="J46" s="296"/>
      <c r="K46" s="296">
        <f>'実質公債費比率（分子）の構造'!N$48</f>
        <v>1222</v>
      </c>
      <c r="L46" s="296"/>
      <c r="M46" s="296"/>
      <c r="N46" s="296">
        <f>'実質公債費比率（分子）の構造'!O$48</f>
        <v>1185</v>
      </c>
      <c r="O46" s="296"/>
      <c r="P46" s="296"/>
    </row>
    <row r="47" spans="1:16" x14ac:dyDescent="0.2">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3209</v>
      </c>
      <c r="C49" s="296"/>
      <c r="D49" s="296"/>
      <c r="E49" s="296">
        <f>'実質公債費比率（分子）の構造'!L$45</f>
        <v>3278</v>
      </c>
      <c r="F49" s="296"/>
      <c r="G49" s="296"/>
      <c r="H49" s="296">
        <f>'実質公債費比率（分子）の構造'!M$45</f>
        <v>3041</v>
      </c>
      <c r="I49" s="296"/>
      <c r="J49" s="296"/>
      <c r="K49" s="296">
        <f>'実質公債費比率（分子）の構造'!N$45</f>
        <v>3188</v>
      </c>
      <c r="L49" s="296"/>
      <c r="M49" s="296"/>
      <c r="N49" s="296">
        <f>'実質公債費比率（分子）の構造'!O$45</f>
        <v>3458</v>
      </c>
      <c r="O49" s="296"/>
      <c r="P49" s="296"/>
    </row>
    <row r="50" spans="1:16" x14ac:dyDescent="0.2">
      <c r="A50" s="296" t="s">
        <v>52</v>
      </c>
      <c r="B50" s="296" t="e">
        <f>NA()</f>
        <v>#N/A</v>
      </c>
      <c r="C50" s="296">
        <f>IF(ISNUMBER('実質公債費比率（分子）の構造'!K$53),'実質公債費比率（分子）の構造'!K$53,NA())</f>
        <v>1428</v>
      </c>
      <c r="D50" s="296" t="e">
        <f>NA()</f>
        <v>#N/A</v>
      </c>
      <c r="E50" s="296" t="e">
        <f>NA()</f>
        <v>#N/A</v>
      </c>
      <c r="F50" s="296">
        <f>IF(ISNUMBER('実質公債費比率（分子）の構造'!L$53),'実質公債費比率（分子）の構造'!L$53,NA())</f>
        <v>1344</v>
      </c>
      <c r="G50" s="296" t="e">
        <f>NA()</f>
        <v>#N/A</v>
      </c>
      <c r="H50" s="296" t="e">
        <f>NA()</f>
        <v>#N/A</v>
      </c>
      <c r="I50" s="296">
        <f>IF(ISNUMBER('実質公債費比率（分子）の構造'!M$53),'実質公債費比率（分子）の構造'!M$53,NA())</f>
        <v>1161</v>
      </c>
      <c r="J50" s="296" t="e">
        <f>NA()</f>
        <v>#N/A</v>
      </c>
      <c r="K50" s="296" t="e">
        <f>NA()</f>
        <v>#N/A</v>
      </c>
      <c r="L50" s="296">
        <f>IF(ISNUMBER('実質公債費比率（分子）の構造'!N$53),'実質公債費比率（分子）の構造'!N$53,NA())</f>
        <v>1305</v>
      </c>
      <c r="M50" s="296" t="e">
        <f>NA()</f>
        <v>#N/A</v>
      </c>
      <c r="N50" s="296" t="e">
        <f>NA()</f>
        <v>#N/A</v>
      </c>
      <c r="O50" s="296">
        <f>IF(ISNUMBER('実質公債費比率（分子）の構造'!O$53),'実質公債費比率（分子）の構造'!O$53,NA())</f>
        <v>1509</v>
      </c>
      <c r="P50" s="296" t="e">
        <f>NA()</f>
        <v>#N/A</v>
      </c>
    </row>
    <row r="53" spans="1:16" x14ac:dyDescent="0.2">
      <c r="A53" s="293" t="s">
        <v>120</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2">
      <c r="A56" s="295" t="s">
        <v>44</v>
      </c>
      <c r="B56" s="295"/>
      <c r="C56" s="295"/>
      <c r="D56" s="295">
        <f>'将来負担比率（分子）の構造'!I$52</f>
        <v>32378</v>
      </c>
      <c r="E56" s="295"/>
      <c r="F56" s="295"/>
      <c r="G56" s="295">
        <f>'将来負担比率（分子）の構造'!J$52</f>
        <v>30773</v>
      </c>
      <c r="H56" s="295"/>
      <c r="I56" s="295"/>
      <c r="J56" s="295">
        <f>'将来負担比率（分子）の構造'!K$52</f>
        <v>30473</v>
      </c>
      <c r="K56" s="295"/>
      <c r="L56" s="295"/>
      <c r="M56" s="295">
        <f>'将来負担比率（分子）の構造'!L$52</f>
        <v>29631</v>
      </c>
      <c r="N56" s="295"/>
      <c r="O56" s="295"/>
      <c r="P56" s="295">
        <f>'将来負担比率（分子）の構造'!M$52</f>
        <v>27174</v>
      </c>
    </row>
    <row r="57" spans="1:16" x14ac:dyDescent="0.2">
      <c r="A57" s="295" t="s">
        <v>91</v>
      </c>
      <c r="B57" s="295"/>
      <c r="C57" s="295"/>
      <c r="D57" s="295">
        <f>'将来負担比率（分子）の構造'!I$51</f>
        <v>1173</v>
      </c>
      <c r="E57" s="295"/>
      <c r="F57" s="295"/>
      <c r="G57" s="295">
        <f>'将来負担比率（分子）の構造'!J$51</f>
        <v>1115</v>
      </c>
      <c r="H57" s="295"/>
      <c r="I57" s="295"/>
      <c r="J57" s="295">
        <f>'将来負担比率（分子）の構造'!K$51</f>
        <v>1087</v>
      </c>
      <c r="K57" s="295"/>
      <c r="L57" s="295"/>
      <c r="M57" s="295">
        <f>'将来負担比率（分子）の構造'!L$51</f>
        <v>725</v>
      </c>
      <c r="N57" s="295"/>
      <c r="O57" s="295"/>
      <c r="P57" s="295">
        <f>'将来負担比率（分子）の構造'!M$51</f>
        <v>608</v>
      </c>
    </row>
    <row r="58" spans="1:16" x14ac:dyDescent="0.2">
      <c r="A58" s="295" t="s">
        <v>89</v>
      </c>
      <c r="B58" s="295"/>
      <c r="C58" s="295"/>
      <c r="D58" s="295">
        <f>'将来負担比率（分子）の構造'!I$50</f>
        <v>5737</v>
      </c>
      <c r="E58" s="295"/>
      <c r="F58" s="295"/>
      <c r="G58" s="295">
        <f>'将来負担比率（分子）の構造'!J$50</f>
        <v>6029</v>
      </c>
      <c r="H58" s="295"/>
      <c r="I58" s="295"/>
      <c r="J58" s="295">
        <f>'将来負担比率（分子）の構造'!K$50</f>
        <v>6186</v>
      </c>
      <c r="K58" s="295"/>
      <c r="L58" s="295"/>
      <c r="M58" s="295">
        <f>'将来負担比率（分子）の構造'!L$50</f>
        <v>6642</v>
      </c>
      <c r="N58" s="295"/>
      <c r="O58" s="295"/>
      <c r="P58" s="295">
        <f>'将来負担比率（分子）の構造'!M$50</f>
        <v>6541</v>
      </c>
    </row>
    <row r="59" spans="1:16" x14ac:dyDescent="0.2">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80</v>
      </c>
      <c r="B62" s="295">
        <f>'将来負担比率（分子）の構造'!I$45</f>
        <v>2888</v>
      </c>
      <c r="C62" s="295"/>
      <c r="D62" s="295"/>
      <c r="E62" s="295">
        <f>'将来負担比率（分子）の構造'!J$45</f>
        <v>2925</v>
      </c>
      <c r="F62" s="295"/>
      <c r="G62" s="295"/>
      <c r="H62" s="295">
        <f>'将来負担比率（分子）の構造'!K$45</f>
        <v>2780</v>
      </c>
      <c r="I62" s="295"/>
      <c r="J62" s="295"/>
      <c r="K62" s="295">
        <f>'将来負担比率（分子）の構造'!L$45</f>
        <v>2720</v>
      </c>
      <c r="L62" s="295"/>
      <c r="M62" s="295"/>
      <c r="N62" s="295">
        <f>'将来負担比率（分子）の構造'!M$45</f>
        <v>2705</v>
      </c>
      <c r="O62" s="295"/>
      <c r="P62" s="295"/>
    </row>
    <row r="63" spans="1:16" x14ac:dyDescent="0.2">
      <c r="A63" s="295" t="s">
        <v>20</v>
      </c>
      <c r="B63" s="295">
        <f>'将来負担比率（分子）の構造'!I$44</f>
        <v>2164</v>
      </c>
      <c r="C63" s="295"/>
      <c r="D63" s="295"/>
      <c r="E63" s="295">
        <f>'将来負担比率（分子）の構造'!J$44</f>
        <v>1925</v>
      </c>
      <c r="F63" s="295"/>
      <c r="G63" s="295"/>
      <c r="H63" s="295">
        <f>'将来負担比率（分子）の構造'!K$44</f>
        <v>1955</v>
      </c>
      <c r="I63" s="295"/>
      <c r="J63" s="295"/>
      <c r="K63" s="295">
        <f>'将来負担比率（分子）の構造'!L$44</f>
        <v>1944</v>
      </c>
      <c r="L63" s="295"/>
      <c r="M63" s="295"/>
      <c r="N63" s="295">
        <f>'将来負担比率（分子）の構造'!M$44</f>
        <v>1896</v>
      </c>
      <c r="O63" s="295"/>
      <c r="P63" s="295"/>
    </row>
    <row r="64" spans="1:16" x14ac:dyDescent="0.2">
      <c r="A64" s="295" t="s">
        <v>77</v>
      </c>
      <c r="B64" s="295">
        <f>'将来負担比率（分子）の構造'!I$43</f>
        <v>18903</v>
      </c>
      <c r="C64" s="295"/>
      <c r="D64" s="295"/>
      <c r="E64" s="295">
        <f>'将来負担比率（分子）の構造'!J$43</f>
        <v>17565</v>
      </c>
      <c r="F64" s="295"/>
      <c r="G64" s="295"/>
      <c r="H64" s="295">
        <f>'将来負担比率（分子）の構造'!K$43</f>
        <v>16053</v>
      </c>
      <c r="I64" s="295"/>
      <c r="J64" s="295"/>
      <c r="K64" s="295">
        <f>'将来負担比率（分子）の構造'!L$43</f>
        <v>15293</v>
      </c>
      <c r="L64" s="295"/>
      <c r="M64" s="295"/>
      <c r="N64" s="295">
        <f>'将来負担比率（分子）の構造'!M$43</f>
        <v>14454</v>
      </c>
      <c r="O64" s="295"/>
      <c r="P64" s="295"/>
    </row>
    <row r="65" spans="1:16" x14ac:dyDescent="0.2">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68</v>
      </c>
      <c r="B66" s="295">
        <f>'将来負担比率（分子）の構造'!I$41</f>
        <v>25159</v>
      </c>
      <c r="C66" s="295"/>
      <c r="D66" s="295"/>
      <c r="E66" s="295">
        <f>'将来負担比率（分子）の構造'!J$41</f>
        <v>24330</v>
      </c>
      <c r="F66" s="295"/>
      <c r="G66" s="295"/>
      <c r="H66" s="295">
        <f>'将来負担比率（分子）の構造'!K$41</f>
        <v>24625</v>
      </c>
      <c r="I66" s="295"/>
      <c r="J66" s="295"/>
      <c r="K66" s="295">
        <f>'将来負担比率（分子）の構造'!L$41</f>
        <v>23547</v>
      </c>
      <c r="L66" s="295"/>
      <c r="M66" s="295"/>
      <c r="N66" s="295">
        <f>'将来負担比率（分子）の構造'!M$41</f>
        <v>21352</v>
      </c>
      <c r="O66" s="295"/>
      <c r="P66" s="295"/>
    </row>
    <row r="67" spans="1:16" x14ac:dyDescent="0.2">
      <c r="A67" s="295" t="s">
        <v>95</v>
      </c>
      <c r="B67" s="295" t="e">
        <f>NA()</f>
        <v>#N/A</v>
      </c>
      <c r="C67" s="295">
        <f>IF(ISNUMBER('将来負担比率（分子）の構造'!I$53),IF('将来負担比率（分子）の構造'!I$53&lt;0,0,'将来負担比率（分子）の構造'!I$53),NA())</f>
        <v>9825</v>
      </c>
      <c r="D67" s="295" t="e">
        <f>NA()</f>
        <v>#N/A</v>
      </c>
      <c r="E67" s="295" t="e">
        <f>NA()</f>
        <v>#N/A</v>
      </c>
      <c r="F67" s="295">
        <f>IF(ISNUMBER('将来負担比率（分子）の構造'!J$53),IF('将来負担比率（分子）の構造'!J$53&lt;0,0,'将来負担比率（分子）の構造'!J$53),NA())</f>
        <v>8828</v>
      </c>
      <c r="G67" s="295" t="e">
        <f>NA()</f>
        <v>#N/A</v>
      </c>
      <c r="H67" s="295" t="e">
        <f>NA()</f>
        <v>#N/A</v>
      </c>
      <c r="I67" s="295">
        <f>IF(ISNUMBER('将来負担比率（分子）の構造'!K$53),IF('将来負担比率（分子）の構造'!K$53&lt;0,0,'将来負担比率（分子）の構造'!K$53),NA())</f>
        <v>7668</v>
      </c>
      <c r="J67" s="295" t="e">
        <f>NA()</f>
        <v>#N/A</v>
      </c>
      <c r="K67" s="295" t="e">
        <f>NA()</f>
        <v>#N/A</v>
      </c>
      <c r="L67" s="295">
        <f>IF(ISNUMBER('将来負担比率（分子）の構造'!L$53),IF('将来負担比率（分子）の構造'!L$53&lt;0,0,'将来負担比率（分子）の構造'!L$53),NA())</f>
        <v>6506</v>
      </c>
      <c r="M67" s="295" t="e">
        <f>NA()</f>
        <v>#N/A</v>
      </c>
      <c r="N67" s="295" t="e">
        <f>NA()</f>
        <v>#N/A</v>
      </c>
      <c r="O67" s="295">
        <f>IF(ISNUMBER('将来負担比率（分子）の構造'!M$53),IF('将来負担比率（分子）の構造'!M$53&lt;0,0,'将来負担比率（分子）の構造'!M$53),NA())</f>
        <v>6085</v>
      </c>
      <c r="P67" s="295" t="e">
        <f>NA()</f>
        <v>#N/A</v>
      </c>
    </row>
    <row r="70" spans="1:16" x14ac:dyDescent="0.2">
      <c r="A70" s="298" t="s">
        <v>128</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130</v>
      </c>
      <c r="B72" s="299">
        <f>基金残高に係る経年分析!F55</f>
        <v>3108</v>
      </c>
      <c r="C72" s="299">
        <f>基金残高に係る経年分析!G55</f>
        <v>3202</v>
      </c>
      <c r="D72" s="299">
        <f>基金残高に係る経年分析!H55</f>
        <v>3071</v>
      </c>
    </row>
    <row r="73" spans="1:16" x14ac:dyDescent="0.2">
      <c r="A73" s="297" t="s">
        <v>132</v>
      </c>
      <c r="B73" s="299">
        <f>基金残高に係る経年分析!F56</f>
        <v>842</v>
      </c>
      <c r="C73" s="299">
        <f>基金残高に係る経年分析!G56</f>
        <v>1023</v>
      </c>
      <c r="D73" s="299">
        <f>基金残高に係る経年分析!H56</f>
        <v>1023</v>
      </c>
    </row>
    <row r="74" spans="1:16" x14ac:dyDescent="0.2">
      <c r="A74" s="297" t="s">
        <v>134</v>
      </c>
      <c r="B74" s="299">
        <f>基金残高に係る経年分析!F57</f>
        <v>3394</v>
      </c>
      <c r="C74" s="299">
        <f>基金残高に係る経年分析!G57</f>
        <v>3668</v>
      </c>
      <c r="D74" s="299">
        <f>基金残高に係る経年分析!H57</f>
        <v>3835</v>
      </c>
    </row>
  </sheetData>
  <sheetProtection algorithmName="SHA-512" hashValue="+jmd9C6g+YUlmzFo8FYM5Fw88KLkaaqmJMCMKd1rxb/zwlDGEHigLD4MBamBorkCzJo6I9lxQ04F4ppHUxMigg==" saltValue="MIG8QLUt81KqFI4oYp3f/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2024-03-13T07:33:06Z</vt:filetime>
  </property>
</Properties>
</file>