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AE9E5AA8-AF74-4001-A78A-5D5184052F36}" xr6:coauthVersionLast="46" xr6:coauthVersionMax="46" xr10:uidLastSave="{00000000-0000-0000-0000-000000000000}"/>
  <bookViews>
    <workbookView xWindow="28680" yWindow="-120" windowWidth="29040" windowHeight="15840" tabRatio="867" activeTab="1"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1" i="9" l="1"/>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P33" i="70" l="1"/>
  <c r="D37" i="70"/>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 r="P3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<sst xmlns="http://schemas.openxmlformats.org/spreadsheetml/2006/main" count="2941" uniqueCount="497">
  <si>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</si>
  <si>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</si>
  <si>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</si>
  <si>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</si>
  <si>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</si>
  <si>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</si>
  <si>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</si>
  <si>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</si>
  <si>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</si>
  <si>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</si>
  <si>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</si>
  <si>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</si>
  <si>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</si>
  <si>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</si>
  <si>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</si>
  <si>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</si>
  <si>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</si>
  <si>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</si>
  <si>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</si>
  <si>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</si>
  <si>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</si>
  <si>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</si>
  <si>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</si>
  <si>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</si>
  <si>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</si>
  <si>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</si>
  <si>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</si>
  <si>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</si>
  <si>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</si>
  <si>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</si>
  <si>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</si>
  <si>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</si>
  <si>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</si>
  <si>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</si>
  <si>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</si>
  <si>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</si>
  <si>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</si>
  <si>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</si>
  <si>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</si>
  <si>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</si>
  <si>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</si>
  <si>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</si>
  <si>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</si>
  <si>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</si>
  <si>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</si>
  <si>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</si>
  <si>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</si>
  <si>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</si>
  <si>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</si>
  <si>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</si>
  <si>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</si>
  <si>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</si>
  <si>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</si>
  <si>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</si>
  <si>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</si>
  <si>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</si>
  <si>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</si>
  <si>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</si>
  <si>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</si>
  <si>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</si>
  <si>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</si>
  <si>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</si>
  <si>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</si>
  <si>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</si>
  <si>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</si>
  <si>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</si>
  <si>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</si>
  <si>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</si>
  <si>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</si>
  <si>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</si>
  <si>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</si>
  <si>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</si>
  <si>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</si>
  <si>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</si>
  <si>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</si>
  <si>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</si>
  <si>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</si>
  <si>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</si>
  <si>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</si>
  <si>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</si>
  <si>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</si>
  <si>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</si>
  <si>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</si>
  <si>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</si>
  <si>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</si>
  <si>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</si>
  <si>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</si>
  <si>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</si>
  <si>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</si>
  <si>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</si>
  <si>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</si>
  <si>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</si>
  <si>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</si>
  <si>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</si>
  <si>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</si>
  <si>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</si>
  <si>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</si>
  <si>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</si>
  <si>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</si>
  <si>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</si>
  <si>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</si>
  <si>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</si>
  <si>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</si>
  <si>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</si>
  <si>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</si>
  <si>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</si>
  <si>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</si>
  <si>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</si>
  <si>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</si>
  <si>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</si>
  <si>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</si>
  <si>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</si>
  <si>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</si>
  <si>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</si>
  <si>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</si>
  <si>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</si>
  <si>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</si>
  <si>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</si>
  <si>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</si>
  <si>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</si>
  <si>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</si>
  <si>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</si>
  <si>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</si>
  <si>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</si>
  <si>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</si>
  <si>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</si>
  <si>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</si>
  <si>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</si>
  <si>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</si>
  <si>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</si>
  <si>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</si>
  <si>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</si>
  <si>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</si>
  <si>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</si>
  <si>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</si>
  <si>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</si>
  <si>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</si>
  <si>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</si>
  <si>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</si>
  <si>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</si>
  <si>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</si>
  <si>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</si>
  <si>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</si>
  <si>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</si>
  <si>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</si>
  <si>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</si>
  <si>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</si>
  <si>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</si>
  <si>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</si>
  <si>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</si>
  <si>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</si>
  <si>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</si>
  <si>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</si>
  <si>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</si>
  <si>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</si>
  <si>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</si>
  <si>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</si>
  <si>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</si>
  <si>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</si>
  <si>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</si>
  <si>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</si>
  <si>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</si>
  <si>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</si>
  <si>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</si>
  <si>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</si>
  <si>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</si>
  <si>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</si>
  <si>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</si>
  <si>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</si>
  <si>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</si>
  <si>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</si>
  <si>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</si>
  <si>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</si>
  <si>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</si>
  <si>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</si>
  <si>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</si>
  <si>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</si>
  <si>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</si>
  <si>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</si>
  <si>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</si>
  <si>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</si>
  <si>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</si>
  <si>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</si>
  <si>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</si>
  <si>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</si>
  <si>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</si>
  <si>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</si>
  <si>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</si>
  <si>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</si>
  <si>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</si>
  <si>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</si>
  <si>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</si>
  <si>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</si>
  <si>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</si>
  <si>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</si>
  <si>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</si>
  <si>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</si>
  <si>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</si>
  <si>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</si>
  <si>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</si>
  <si>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</si>
  <si>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</si>
  <si>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</si>
  <si>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</si>
  <si>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</si>
  <si>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</si>
  <si>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</si>
  <si>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</si>
  <si>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</si>
  <si>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</si>
  <si>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</si>
  <si>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</si>
  <si>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</si>
  <si>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</si>
  <si>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</si>
  <si>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</si>
  <si>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</si>
  <si>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</si>
  <si>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</si>
  <si>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</si>
  <si>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</si>
  <si>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</si>
  <si>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</si>
  <si>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</si>
  <si>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</si>
  <si>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</si>
  <si>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</si>
  <si>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</si>
  <si>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</si>
  <si>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</si>
  <si>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</si>
  <si>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</si>
  <si>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</si>
  <si>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</si>
  <si>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</si>
  <si>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</si>
  <si>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</si>
  <si>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</si>
  <si>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</si>
  <si>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</si>
  <si>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</si>
  <si>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</si>
  <si>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</si>
  <si>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</si>
  <si>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</si>
  <si>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</si>
  <si>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</si>
  <si>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</si>
  <si>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</si>
  <si>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</si>
  <si>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</si>
  <si>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</si>
  <si>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</si>
  <si>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</si>
  <si>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</si>
  <si>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</si>
  <si>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</si>
  <si>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</si>
  <si>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</si>
  <si>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</si>
  <si>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</si>
  <si>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</si>
  <si>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</si>
  <si>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</si>
  <si>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</si>
  <si>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</si>
  <si>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</si>
  <si>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</si>
  <si>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</si>
  <si>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</si>
  <si>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</si>
  <si>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</si>
  <si>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</si>
  <si>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</si>
  <si>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</si>
  <si>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</si>
  <si>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</si>
  <si>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</si>
  <si>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</si>
  <si>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</si>
  <si>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</si>
  <si>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</si>
  <si>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</si>
  <si>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</si>
  <si>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</si>
  <si>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</si>
  <si>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</si>
  <si>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</si>
  <si>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</si>
  <si>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</si>
  <si>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</si>
  <si>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</si>
  <si>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</si>
  <si>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</si>
  <si>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</si>
  <si>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</si>
  <si>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</si>
  <si>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</si>
  <si>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</si>
  <si>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</si>
  <si>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</si>
  <si>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</si>
  <si>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</si>
  <si>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</si>
  <si>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</si>
  <si>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</si>
  <si>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</si>
  <si>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</si>
  <si>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</si>
  <si>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</si>
  <si>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</si>
  <si>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</si>
  <si>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</si>
  <si>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</si>
  <si>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</si>
  <si>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</si>
  <si>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</si>
  <si>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</si>
  <si>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</si>
  <si>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</si>
  <si>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</si>
  <si>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</si>
  <si>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</si>
  <si>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</si>
  <si>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</si>
  <si>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</si>
  <si>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</si>
  <si>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</si>
  <si>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</si>
  <si>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</si>
  <si>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</si>
  <si>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</si>
  <si>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</si>
  <si>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</si>
  <si>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</si>
  <si>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</si>
  <si>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</si>
  <si>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</si>
  <si>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</si>
  <si>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</si>
  <si>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</si>
  <si>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</si>
  <si>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</si>
  <si>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</si>
  <si>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</si>
  <si>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</si>
  <si>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</si>
  <si>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</si>
  <si>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</si>
  <si>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</si>
  <si>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</si>
  <si>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</si>
  <si>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</si>
  <si>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</si>
  <si>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</si>
  <si>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</si>
  <si>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</si>
  <si>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</si>
  <si>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</si>
  <si>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</si>
  <si>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</si>
  <si>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</si>
  <si>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</si>
  <si>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</si>
  <si>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</si>
  <si>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</si>
  <si>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</si>
  <si>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</si>
  <si>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</si>
  <si>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</si>
  <si>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</si>
  <si>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</si>
  <si>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</si>
  <si>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</si>
  <si>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</si>
  <si>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</si>
  <si>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</si>
  <si>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</si>
  <si>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</si>
  <si>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</si>
  <si>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</si>
  <si>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</si>
  <si>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</si>
  <si>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</si>
  <si>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</si>
  <si>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</si>
  <si>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</si>
  <si>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</si>
  <si>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</si>
  <si>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</si>
  <si>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</si>
  <si>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</si>
  <si>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</si>
  <si>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</si>
  <si>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</si>
  <si>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</si>
  <si>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</si>
  <si>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</si>
  <si>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</si>
  <si>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</si>
  <si>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</si>
  <si>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</si>
  <si>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</si>
  <si>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</si>
  <si>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</si>
  <si>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</si>
  <si>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</si>
  <si>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</si>
  <si>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</si>
  <si>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</si>
  <si>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</si>
  <si>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</si>
  <si>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</si>
  <si>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</si>
  <si>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</si>
  <si>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</si>
  <si>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</si>
  <si>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</si>
  <si>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</si>
  <si>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</si>
  <si>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</si>
  <si>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</si>
  <si>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</si>
  <si>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</si>
  <si>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</si>
  <si>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</si>
  <si>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</si>
  <si>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</si>
  <si>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</si>
  <si>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</si>
  <si>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</si>
  <si>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</si>
  <si>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</si>
  <si>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</si>
  <si>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</si>
  <si>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</si>
  <si>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</si>
  <si>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</si>
  <si>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</si>
  <si>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</si>
  <si>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</si>
  <si>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</si>
  <si>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</si>
  <si>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</si>
  <si>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</si>
  <si>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</si>
  <si>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</si>
  <si>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</si>
  <si>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</si>
  <si>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</si>
  <si>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</si>
  <si>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</si>
  <si>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</si>
  <si>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</si>
  <si>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</si>
  <si>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</si>
  <si>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</si>
  <si>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</si>
  <si>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</si>
  <si>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</si>
  <si>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</si>
  <si>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</si>
  <si>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</si>
  <si>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</si>
  <si>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</si>
  <si>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</si>
  <si>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</si>
  <si>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</si>
  <si>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</si>
  <si>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</si>
  <si>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</si>
  <si>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</si>
  <si>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</si>
  <si>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</si>
  <si>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</si>
  <si>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</si>
  <si>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</si>
  <si>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</si>
  <si>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</si>
  <si>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</si>
  <si>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</si>
  <si>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</si>
  <si>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</si>
  <si>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</si>
  <si>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</si>
  <si>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</si>
  <si>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</si>
  <si>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</si>
  <si>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</si>
  <si>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</si>
  <si>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</si>
  <si>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</si>
  <si>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　　処遇改善加算額（見込額）の合計［円］（別紙様式2-1 2（2）②に転記）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</si>
  <si>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2（2）②に転記）</t>
    <rPh sb="2" eb="4">
      <t>トクテイ</t>
    </rPh>
    <rPh sb="12" eb="14">
      <t>ゴウケイ</t>
    </rPh>
    <phoneticPr fontId="8"/>
  </si>
  <si>
    <t>　 ベースアップ等加算（見込額）の合計［円］（別紙様式2-1 2（2）②に転記）</t>
    <rPh sb="8" eb="9">
      <t>トウ</t>
    </rPh>
    <rPh sb="9" eb="11">
      <t>カサン</t>
    </rPh>
    <rPh sb="12" eb="14">
      <t>ミコ</t>
    </rPh>
    <rPh sb="14" eb="15">
      <t>ガク</t>
    </rPh>
    <rPh sb="17" eb="19">
      <t>ゴウケイ</t>
    </rPh>
    <rPh sb="20" eb="21">
      <t>エン</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</si>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</sst>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26" borderId="61" xfId="0" applyFont="1" applyFill="1" applyBorder="1" applyAlignment="1" applyProtection="1">
      <alignmen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0" fontId="0" fillId="0" borderId="0" xfId="0" applyFont="1" applyBorder="1" applyAlignment="1" applyProtection="1">
      <alignment horizontal="center" vertical="center"/>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5" fillId="26" borderId="65" xfId="0" applyFont="1" applyFill="1" applyBorder="1" applyAlignment="1" applyProtection="1">
      <alignmen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5" fillId="26" borderId="124" xfId="0" applyFont="1" applyFill="1" applyBorder="1" applyAlignment="1" applyProtection="1">
      <alignment horizontal="left" vertical="center" wrapText="1"/>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1.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3.xml" />
  <Relationship Id="rId4" Type="http://schemas.openxmlformats.org/officeDocument/2006/relationships/worksheet" Target="worksheets/sheet4.xml" />
  <Relationship Id="rId9" Type="http://schemas.openxmlformats.org/officeDocument/2006/relationships/externalLink" Target="externalLinks/externalLink2.xml" />
  <Relationship Id="rId14" Type="http://schemas.openxmlformats.org/officeDocument/2006/relationships/sheetMetadata" Target="metadata.xml" />
</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drawing" Target="../drawings/drawing1.xml" />
  <Relationship Id="rId2" Type="http://schemas.openxmlformats.org/officeDocument/2006/relationships/printerSettings" Target="../printerSettings/printerSettings1.bin" />
  <Relationship Id="rId1" Type="http://schemas.openxmlformats.org/officeDocument/2006/relationships/hyperlink" Target="mailto:aaa@aaa.aa.jp" TargetMode="External" />
  <Relationship Id="rId5" Type="http://schemas.openxmlformats.org/officeDocument/2006/relationships/comments" Target="../comments1.xml" />
  <Relationship Id="rId4"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omments" Target="../comments2.xml" />
  <Relationship Id="rId2" Type="http://schemas.openxmlformats.org/officeDocument/2006/relationships/drawing" Target="../drawings/drawing2.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view="pageBreakPreview" zoomScale="90" zoomScaleNormal="100" zoomScaleSheetLayoutView="90" workbookViewId="0">
      <selection activeCell="Z25" sqref="Z25"/>
    </sheetView>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692" t="s">
        <v>465</v>
      </c>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692"/>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693" t="s">
        <v>433</v>
      </c>
      <c r="B15" s="693"/>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61" t="s">
        <v>352</v>
      </c>
      <c r="D33" s="762"/>
      <c r="E33" s="762"/>
      <c r="F33" s="762"/>
      <c r="G33" s="762"/>
      <c r="H33" s="762"/>
      <c r="I33" s="762"/>
      <c r="J33" s="762"/>
      <c r="K33" s="762"/>
      <c r="L33" s="763"/>
      <c r="M33" s="196"/>
      <c r="N33" s="196"/>
      <c r="O33" s="196"/>
      <c r="P33" s="196"/>
      <c r="Q33" s="196"/>
      <c r="R33" s="196"/>
      <c r="S33" s="196"/>
      <c r="T33" s="196"/>
      <c r="U33" s="196"/>
      <c r="V33" s="196"/>
      <c r="W33" s="196"/>
      <c r="X33" s="196"/>
      <c r="Y33" s="196"/>
      <c r="Z33" s="196"/>
      <c r="AA33" s="196"/>
    </row>
    <row r="34" spans="1:29" ht="13.5" customHeight="1">
      <c r="A34" s="196"/>
      <c r="B34" s="201"/>
      <c r="C34" s="695"/>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695"/>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0" t="s">
        <v>8</v>
      </c>
      <c r="D37" s="710"/>
      <c r="E37" s="710"/>
      <c r="F37" s="710"/>
      <c r="G37" s="710"/>
      <c r="H37" s="710"/>
      <c r="I37" s="710"/>
      <c r="J37" s="710"/>
      <c r="K37" s="710"/>
      <c r="L37" s="711"/>
      <c r="M37" s="717" t="s">
        <v>353</v>
      </c>
      <c r="N37" s="718"/>
      <c r="O37" s="718"/>
      <c r="P37" s="718"/>
      <c r="Q37" s="718"/>
      <c r="R37" s="718"/>
      <c r="S37" s="718"/>
      <c r="T37" s="718"/>
      <c r="U37" s="718"/>
      <c r="V37" s="718"/>
      <c r="W37" s="719"/>
      <c r="X37" s="720"/>
      <c r="Y37" s="196"/>
      <c r="Z37" s="196"/>
      <c r="AA37" s="196"/>
    </row>
    <row r="38" spans="1:29" ht="20.100000000000001" customHeight="1" thickBot="1">
      <c r="A38" s="196"/>
      <c r="B38" s="203"/>
      <c r="C38" s="710" t="s">
        <v>79</v>
      </c>
      <c r="D38" s="710"/>
      <c r="E38" s="710"/>
      <c r="F38" s="710"/>
      <c r="G38" s="710"/>
      <c r="H38" s="710"/>
      <c r="I38" s="710"/>
      <c r="J38" s="710"/>
      <c r="K38" s="710"/>
      <c r="L38" s="711"/>
      <c r="M38" s="721" t="s">
        <v>353</v>
      </c>
      <c r="N38" s="722"/>
      <c r="O38" s="722"/>
      <c r="P38" s="722"/>
      <c r="Q38" s="722"/>
      <c r="R38" s="722"/>
      <c r="S38" s="722"/>
      <c r="T38" s="722"/>
      <c r="U38" s="722"/>
      <c r="V38" s="722"/>
      <c r="W38" s="722"/>
      <c r="X38" s="723"/>
      <c r="Y38" s="196"/>
      <c r="Z38" s="196"/>
      <c r="AA38" s="196"/>
      <c r="AC38" s="193" t="s">
        <v>90</v>
      </c>
    </row>
    <row r="39" spans="1:29" ht="20.100000000000001" customHeight="1" thickBot="1">
      <c r="A39" s="196"/>
      <c r="B39" s="202" t="s">
        <v>80</v>
      </c>
      <c r="C39" s="710" t="s">
        <v>7</v>
      </c>
      <c r="D39" s="710"/>
      <c r="E39" s="710"/>
      <c r="F39" s="710"/>
      <c r="G39" s="710"/>
      <c r="H39" s="710"/>
      <c r="I39" s="710"/>
      <c r="J39" s="710"/>
      <c r="K39" s="710"/>
      <c r="L39" s="711"/>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0" t="s">
        <v>84</v>
      </c>
      <c r="D40" s="710"/>
      <c r="E40" s="710"/>
      <c r="F40" s="710"/>
      <c r="G40" s="710"/>
      <c r="H40" s="710"/>
      <c r="I40" s="710"/>
      <c r="J40" s="710"/>
      <c r="K40" s="710"/>
      <c r="L40" s="711"/>
      <c r="M40" s="724" t="s">
        <v>354</v>
      </c>
      <c r="N40" s="725"/>
      <c r="O40" s="725"/>
      <c r="P40" s="725"/>
      <c r="Q40" s="725"/>
      <c r="R40" s="725"/>
      <c r="S40" s="725"/>
      <c r="T40" s="725"/>
      <c r="U40" s="726"/>
      <c r="V40" s="726"/>
      <c r="W40" s="727"/>
      <c r="X40" s="728"/>
      <c r="Y40" s="196"/>
      <c r="Z40" s="196"/>
      <c r="AA40" s="196"/>
    </row>
    <row r="41" spans="1:29" ht="20.100000000000001" customHeight="1">
      <c r="A41" s="196"/>
      <c r="B41" s="203"/>
      <c r="C41" s="710" t="s">
        <v>85</v>
      </c>
      <c r="D41" s="710"/>
      <c r="E41" s="710"/>
      <c r="F41" s="710"/>
      <c r="G41" s="710"/>
      <c r="H41" s="710"/>
      <c r="I41" s="710"/>
      <c r="J41" s="710"/>
      <c r="K41" s="710"/>
      <c r="L41" s="711"/>
      <c r="M41" s="724" t="s">
        <v>355</v>
      </c>
      <c r="N41" s="725"/>
      <c r="O41" s="725"/>
      <c r="P41" s="725"/>
      <c r="Q41" s="725"/>
      <c r="R41" s="725"/>
      <c r="S41" s="725"/>
      <c r="T41" s="725"/>
      <c r="U41" s="725"/>
      <c r="V41" s="725"/>
      <c r="W41" s="729"/>
      <c r="X41" s="730"/>
      <c r="Y41" s="196"/>
      <c r="Z41" s="196"/>
      <c r="AA41" s="196"/>
    </row>
    <row r="42" spans="1:29" ht="20.100000000000001" customHeight="1">
      <c r="A42" s="196"/>
      <c r="B42" s="202" t="s">
        <v>81</v>
      </c>
      <c r="C42" s="710" t="s">
        <v>74</v>
      </c>
      <c r="D42" s="710"/>
      <c r="E42" s="710"/>
      <c r="F42" s="710"/>
      <c r="G42" s="710"/>
      <c r="H42" s="710"/>
      <c r="I42" s="710"/>
      <c r="J42" s="710"/>
      <c r="K42" s="710"/>
      <c r="L42" s="711"/>
      <c r="M42" s="737" t="s">
        <v>356</v>
      </c>
      <c r="N42" s="738"/>
      <c r="O42" s="738"/>
      <c r="P42" s="738"/>
      <c r="Q42" s="738"/>
      <c r="R42" s="738"/>
      <c r="S42" s="738"/>
      <c r="T42" s="738"/>
      <c r="U42" s="738"/>
      <c r="V42" s="738"/>
      <c r="W42" s="739"/>
      <c r="X42" s="740"/>
      <c r="Y42" s="196"/>
      <c r="Z42" s="196"/>
      <c r="AA42" s="196"/>
    </row>
    <row r="43" spans="1:29" ht="20.100000000000001" customHeight="1">
      <c r="A43" s="196"/>
      <c r="B43" s="203"/>
      <c r="C43" s="710" t="s">
        <v>75</v>
      </c>
      <c r="D43" s="710"/>
      <c r="E43" s="710"/>
      <c r="F43" s="710"/>
      <c r="G43" s="710"/>
      <c r="H43" s="710"/>
      <c r="I43" s="710"/>
      <c r="J43" s="710"/>
      <c r="K43" s="710"/>
      <c r="L43" s="711"/>
      <c r="M43" s="741" t="s">
        <v>357</v>
      </c>
      <c r="N43" s="742"/>
      <c r="O43" s="742"/>
      <c r="P43" s="742"/>
      <c r="Q43" s="742"/>
      <c r="R43" s="742"/>
      <c r="S43" s="742"/>
      <c r="T43" s="742"/>
      <c r="U43" s="742"/>
      <c r="V43" s="742"/>
      <c r="W43" s="743"/>
      <c r="X43" s="744"/>
      <c r="Y43" s="196"/>
      <c r="Z43" s="196"/>
      <c r="AA43" s="196"/>
    </row>
    <row r="44" spans="1:29" ht="20.100000000000001" customHeight="1">
      <c r="A44" s="196"/>
      <c r="B44" s="745" t="s">
        <v>108</v>
      </c>
      <c r="C44" s="710" t="s">
        <v>8</v>
      </c>
      <c r="D44" s="710"/>
      <c r="E44" s="710"/>
      <c r="F44" s="710"/>
      <c r="G44" s="710"/>
      <c r="H44" s="710"/>
      <c r="I44" s="710"/>
      <c r="J44" s="710"/>
      <c r="K44" s="710"/>
      <c r="L44" s="711"/>
      <c r="M44" s="737" t="s">
        <v>358</v>
      </c>
      <c r="N44" s="738"/>
      <c r="O44" s="738"/>
      <c r="P44" s="738"/>
      <c r="Q44" s="738"/>
      <c r="R44" s="738"/>
      <c r="S44" s="738"/>
      <c r="T44" s="738"/>
      <c r="U44" s="738"/>
      <c r="V44" s="738"/>
      <c r="W44" s="739"/>
      <c r="X44" s="740"/>
      <c r="Y44" s="196"/>
      <c r="Z44" s="196"/>
      <c r="AA44" s="196"/>
    </row>
    <row r="45" spans="1:29" ht="20.100000000000001" customHeight="1">
      <c r="A45" s="196"/>
      <c r="B45" s="746"/>
      <c r="C45" s="736" t="s">
        <v>105</v>
      </c>
      <c r="D45" s="736"/>
      <c r="E45" s="736"/>
      <c r="F45" s="736"/>
      <c r="G45" s="736"/>
      <c r="H45" s="736"/>
      <c r="I45" s="736"/>
      <c r="J45" s="736"/>
      <c r="K45" s="736"/>
      <c r="L45" s="736"/>
      <c r="M45" s="737" t="s">
        <v>359</v>
      </c>
      <c r="N45" s="738"/>
      <c r="O45" s="738"/>
      <c r="P45" s="738"/>
      <c r="Q45" s="738"/>
      <c r="R45" s="738"/>
      <c r="S45" s="738"/>
      <c r="T45" s="738"/>
      <c r="U45" s="738"/>
      <c r="V45" s="738"/>
      <c r="W45" s="739"/>
      <c r="X45" s="740"/>
      <c r="Y45" s="196"/>
      <c r="Z45" s="196"/>
      <c r="AA45" s="196"/>
    </row>
    <row r="46" spans="1:29" ht="20.100000000000001" customHeight="1">
      <c r="A46" s="196"/>
      <c r="B46" s="202" t="s">
        <v>106</v>
      </c>
      <c r="C46" s="710" t="s">
        <v>0</v>
      </c>
      <c r="D46" s="710"/>
      <c r="E46" s="710"/>
      <c r="F46" s="710"/>
      <c r="G46" s="710"/>
      <c r="H46" s="710"/>
      <c r="I46" s="710"/>
      <c r="J46" s="710"/>
      <c r="K46" s="710"/>
      <c r="L46" s="711"/>
      <c r="M46" s="731" t="s">
        <v>360</v>
      </c>
      <c r="N46" s="732"/>
      <c r="O46" s="732"/>
      <c r="P46" s="732"/>
      <c r="Q46" s="732"/>
      <c r="R46" s="732"/>
      <c r="S46" s="732"/>
      <c r="T46" s="732"/>
      <c r="U46" s="732"/>
      <c r="V46" s="732"/>
      <c r="W46" s="733"/>
      <c r="X46" s="734"/>
      <c r="Y46" s="196"/>
      <c r="Z46" s="196"/>
      <c r="AA46" s="196"/>
    </row>
    <row r="47" spans="1:29" ht="20.100000000000001" customHeight="1" thickBot="1">
      <c r="A47" s="196"/>
      <c r="B47" s="208"/>
      <c r="C47" s="710" t="s">
        <v>107</v>
      </c>
      <c r="D47" s="710"/>
      <c r="E47" s="710"/>
      <c r="F47" s="710"/>
      <c r="G47" s="710"/>
      <c r="H47" s="710"/>
      <c r="I47" s="710"/>
      <c r="J47" s="710"/>
      <c r="K47" s="710"/>
      <c r="L47" s="711"/>
      <c r="M47" s="764" t="s">
        <v>361</v>
      </c>
      <c r="N47" s="765"/>
      <c r="O47" s="765"/>
      <c r="P47" s="765"/>
      <c r="Q47" s="765"/>
      <c r="R47" s="765"/>
      <c r="S47" s="765"/>
      <c r="T47" s="765"/>
      <c r="U47" s="765"/>
      <c r="V47" s="765"/>
      <c r="W47" s="766"/>
      <c r="X47" s="767"/>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35" t="s">
        <v>432</v>
      </c>
      <c r="C51" s="735"/>
      <c r="D51" s="735"/>
      <c r="E51" s="735"/>
      <c r="F51" s="735"/>
      <c r="G51" s="735"/>
      <c r="H51" s="735"/>
      <c r="I51" s="735"/>
      <c r="J51" s="735"/>
      <c r="K51" s="735"/>
      <c r="L51" s="735"/>
      <c r="M51" s="735"/>
      <c r="N51" s="735"/>
      <c r="O51" s="735"/>
      <c r="P51" s="735"/>
      <c r="Q51" s="735"/>
      <c r="R51" s="735"/>
      <c r="S51" s="735"/>
      <c r="T51" s="735"/>
      <c r="U51" s="735"/>
      <c r="V51" s="735"/>
      <c r="W51" s="735"/>
      <c r="X51" s="735"/>
      <c r="Y51" s="735"/>
      <c r="Z51" s="735"/>
      <c r="AA51" s="735"/>
      <c r="AB51" s="210"/>
    </row>
    <row r="52" spans="1:28" ht="27" customHeight="1">
      <c r="A52" s="196"/>
      <c r="B52" s="696" t="s">
        <v>82</v>
      </c>
      <c r="C52" s="702" t="s">
        <v>83</v>
      </c>
      <c r="D52" s="702"/>
      <c r="E52" s="702"/>
      <c r="F52" s="702"/>
      <c r="G52" s="702"/>
      <c r="H52" s="702"/>
      <c r="I52" s="702"/>
      <c r="J52" s="702"/>
      <c r="K52" s="702"/>
      <c r="L52" s="703"/>
      <c r="M52" s="708" t="s">
        <v>87</v>
      </c>
      <c r="N52" s="702"/>
      <c r="O52" s="702"/>
      <c r="P52" s="702"/>
      <c r="Q52" s="703"/>
      <c r="R52" s="698" t="s">
        <v>130</v>
      </c>
      <c r="S52" s="699"/>
      <c r="T52" s="699"/>
      <c r="U52" s="699"/>
      <c r="V52" s="699"/>
      <c r="W52" s="700"/>
      <c r="X52" s="696" t="s">
        <v>88</v>
      </c>
      <c r="Y52" s="696" t="s">
        <v>89</v>
      </c>
      <c r="Z52" s="715" t="s">
        <v>438</v>
      </c>
      <c r="AA52" s="713" t="s">
        <v>311</v>
      </c>
      <c r="AB52" s="694"/>
    </row>
    <row r="53" spans="1:28" ht="32.25" customHeight="1" thickBot="1">
      <c r="A53" s="196"/>
      <c r="B53" s="701"/>
      <c r="C53" s="704"/>
      <c r="D53" s="704"/>
      <c r="E53" s="704"/>
      <c r="F53" s="704"/>
      <c r="G53" s="704"/>
      <c r="H53" s="704"/>
      <c r="I53" s="704"/>
      <c r="J53" s="704"/>
      <c r="K53" s="704"/>
      <c r="L53" s="705"/>
      <c r="M53" s="709"/>
      <c r="N53" s="704"/>
      <c r="O53" s="704"/>
      <c r="P53" s="704"/>
      <c r="Q53" s="705"/>
      <c r="R53" s="706" t="s">
        <v>133</v>
      </c>
      <c r="S53" s="707"/>
      <c r="T53" s="707"/>
      <c r="U53" s="707"/>
      <c r="V53" s="707"/>
      <c r="W53" s="211" t="s">
        <v>134</v>
      </c>
      <c r="X53" s="697"/>
      <c r="Y53" s="697"/>
      <c r="Z53" s="716"/>
      <c r="AA53" s="714"/>
      <c r="AB53" s="694"/>
    </row>
    <row r="54" spans="1:28" ht="37.5" customHeight="1">
      <c r="A54" s="196"/>
      <c r="B54" s="200">
        <v>1</v>
      </c>
      <c r="C54" s="768" t="s">
        <v>321</v>
      </c>
      <c r="D54" s="769"/>
      <c r="E54" s="769"/>
      <c r="F54" s="769"/>
      <c r="G54" s="769"/>
      <c r="H54" s="769"/>
      <c r="I54" s="769"/>
      <c r="J54" s="769"/>
      <c r="K54" s="769"/>
      <c r="L54" s="770"/>
      <c r="M54" s="747" t="s">
        <v>301</v>
      </c>
      <c r="N54" s="748"/>
      <c r="O54" s="748"/>
      <c r="P54" s="748"/>
      <c r="Q54" s="749"/>
      <c r="R54" s="756" t="s">
        <v>312</v>
      </c>
      <c r="S54" s="757"/>
      <c r="T54" s="757"/>
      <c r="U54" s="757"/>
      <c r="V54" s="758"/>
      <c r="W54" s="172" t="s">
        <v>302</v>
      </c>
      <c r="X54" s="173" t="s">
        <v>303</v>
      </c>
      <c r="Y54" s="174" t="s">
        <v>245</v>
      </c>
      <c r="Z54" s="175">
        <v>225000</v>
      </c>
      <c r="AA54" s="176">
        <v>11.4</v>
      </c>
      <c r="AB54" s="212"/>
    </row>
    <row r="55" spans="1:28" ht="37.5" customHeight="1">
      <c r="A55" s="196"/>
      <c r="B55" s="200">
        <f>B54+1</f>
        <v>2</v>
      </c>
      <c r="C55" s="771">
        <v>1334567890</v>
      </c>
      <c r="D55" s="772"/>
      <c r="E55" s="772"/>
      <c r="F55" s="772"/>
      <c r="G55" s="772"/>
      <c r="H55" s="772"/>
      <c r="I55" s="772"/>
      <c r="J55" s="772"/>
      <c r="K55" s="772"/>
      <c r="L55" s="773"/>
      <c r="M55" s="750" t="s">
        <v>351</v>
      </c>
      <c r="N55" s="751"/>
      <c r="O55" s="751"/>
      <c r="P55" s="751"/>
      <c r="Q55" s="752"/>
      <c r="R55" s="689" t="s">
        <v>301</v>
      </c>
      <c r="S55" s="690"/>
      <c r="T55" s="690"/>
      <c r="U55" s="690"/>
      <c r="V55" s="691"/>
      <c r="W55" s="177" t="s">
        <v>302</v>
      </c>
      <c r="X55" s="178" t="s">
        <v>303</v>
      </c>
      <c r="Y55" s="178" t="s">
        <v>272</v>
      </c>
      <c r="Z55" s="179">
        <v>95000</v>
      </c>
      <c r="AA55" s="180">
        <v>11.4</v>
      </c>
      <c r="AB55" s="212"/>
    </row>
    <row r="56" spans="1:28" ht="37.5" customHeight="1">
      <c r="A56" s="196"/>
      <c r="B56" s="200">
        <f t="shared" ref="B56:B92" si="0">B55+1</f>
        <v>3</v>
      </c>
      <c r="C56" s="771">
        <v>1334567891</v>
      </c>
      <c r="D56" s="772"/>
      <c r="E56" s="772"/>
      <c r="F56" s="772"/>
      <c r="G56" s="772"/>
      <c r="H56" s="772"/>
      <c r="I56" s="772"/>
      <c r="J56" s="772"/>
      <c r="K56" s="772"/>
      <c r="L56" s="773"/>
      <c r="M56" s="753" t="s">
        <v>301</v>
      </c>
      <c r="N56" s="754"/>
      <c r="O56" s="754"/>
      <c r="P56" s="754"/>
      <c r="Q56" s="755"/>
      <c r="R56" s="689" t="s">
        <v>301</v>
      </c>
      <c r="S56" s="690"/>
      <c r="T56" s="690"/>
      <c r="U56" s="690"/>
      <c r="V56" s="691"/>
      <c r="W56" s="181" t="s">
        <v>313</v>
      </c>
      <c r="X56" s="178" t="s">
        <v>314</v>
      </c>
      <c r="Y56" s="178" t="s">
        <v>248</v>
      </c>
      <c r="Z56" s="182">
        <v>385000</v>
      </c>
      <c r="AA56" s="183">
        <v>10.9</v>
      </c>
      <c r="AB56" s="212"/>
    </row>
    <row r="57" spans="1:28" ht="37.5" customHeight="1">
      <c r="A57" s="196"/>
      <c r="B57" s="200">
        <f t="shared" si="0"/>
        <v>4</v>
      </c>
      <c r="C57" s="771">
        <v>1334567892</v>
      </c>
      <c r="D57" s="772"/>
      <c r="E57" s="772"/>
      <c r="F57" s="772"/>
      <c r="G57" s="772"/>
      <c r="H57" s="772"/>
      <c r="I57" s="772"/>
      <c r="J57" s="772"/>
      <c r="K57" s="772"/>
      <c r="L57" s="773"/>
      <c r="M57" s="689" t="s">
        <v>318</v>
      </c>
      <c r="N57" s="690"/>
      <c r="O57" s="690"/>
      <c r="P57" s="690"/>
      <c r="Q57" s="691"/>
      <c r="R57" s="689" t="s">
        <v>317</v>
      </c>
      <c r="S57" s="690"/>
      <c r="T57" s="690"/>
      <c r="U57" s="690"/>
      <c r="V57" s="691"/>
      <c r="W57" s="181" t="s">
        <v>318</v>
      </c>
      <c r="X57" s="178" t="s">
        <v>315</v>
      </c>
      <c r="Y57" s="178" t="s">
        <v>252</v>
      </c>
      <c r="Z57" s="182">
        <v>425000</v>
      </c>
      <c r="AA57" s="183">
        <v>10.88</v>
      </c>
      <c r="AB57" s="212"/>
    </row>
    <row r="58" spans="1:28" ht="37.5" customHeight="1">
      <c r="A58" s="196"/>
      <c r="B58" s="200">
        <f t="shared" si="0"/>
        <v>5</v>
      </c>
      <c r="C58" s="771">
        <v>1334567893</v>
      </c>
      <c r="D58" s="772"/>
      <c r="E58" s="772"/>
      <c r="F58" s="772"/>
      <c r="G58" s="772"/>
      <c r="H58" s="772"/>
      <c r="I58" s="772"/>
      <c r="J58" s="772"/>
      <c r="K58" s="772"/>
      <c r="L58" s="773"/>
      <c r="M58" s="689" t="s">
        <v>319</v>
      </c>
      <c r="N58" s="690"/>
      <c r="O58" s="690"/>
      <c r="P58" s="690"/>
      <c r="Q58" s="691"/>
      <c r="R58" s="689" t="s">
        <v>319</v>
      </c>
      <c r="S58" s="690"/>
      <c r="T58" s="690"/>
      <c r="U58" s="690"/>
      <c r="V58" s="691"/>
      <c r="W58" s="181" t="s">
        <v>320</v>
      </c>
      <c r="X58" s="178" t="s">
        <v>316</v>
      </c>
      <c r="Y58" s="178" t="s">
        <v>267</v>
      </c>
      <c r="Z58" s="182">
        <v>2135000</v>
      </c>
      <c r="AA58" s="183">
        <v>10.68</v>
      </c>
      <c r="AB58" s="212"/>
    </row>
    <row r="59" spans="1:28" ht="37.5" customHeight="1">
      <c r="A59" s="196"/>
      <c r="B59" s="200">
        <f t="shared" si="0"/>
        <v>6</v>
      </c>
      <c r="C59" s="771">
        <v>1334567893</v>
      </c>
      <c r="D59" s="772"/>
      <c r="E59" s="772"/>
      <c r="F59" s="772"/>
      <c r="G59" s="772"/>
      <c r="H59" s="772"/>
      <c r="I59" s="772"/>
      <c r="J59" s="772"/>
      <c r="K59" s="772"/>
      <c r="L59" s="773"/>
      <c r="M59" s="689" t="s">
        <v>319</v>
      </c>
      <c r="N59" s="690"/>
      <c r="O59" s="690"/>
      <c r="P59" s="690"/>
      <c r="Q59" s="691"/>
      <c r="R59" s="689" t="s">
        <v>319</v>
      </c>
      <c r="S59" s="690"/>
      <c r="T59" s="690"/>
      <c r="U59" s="690"/>
      <c r="V59" s="691"/>
      <c r="W59" s="181" t="s">
        <v>320</v>
      </c>
      <c r="X59" s="178" t="s">
        <v>316</v>
      </c>
      <c r="Y59" s="178" t="s">
        <v>345</v>
      </c>
      <c r="Z59" s="182">
        <v>185000</v>
      </c>
      <c r="AA59" s="183">
        <v>10.68</v>
      </c>
      <c r="AB59" s="212"/>
    </row>
    <row r="60" spans="1:28" ht="37.5" customHeight="1">
      <c r="A60" s="196"/>
      <c r="B60" s="200">
        <f t="shared" si="0"/>
        <v>7</v>
      </c>
      <c r="C60" s="774"/>
      <c r="D60" s="775"/>
      <c r="E60" s="775"/>
      <c r="F60" s="775"/>
      <c r="G60" s="775"/>
      <c r="H60" s="775"/>
      <c r="I60" s="775"/>
      <c r="J60" s="775"/>
      <c r="K60" s="775"/>
      <c r="L60" s="776"/>
      <c r="M60" s="689"/>
      <c r="N60" s="690"/>
      <c r="O60" s="690"/>
      <c r="P60" s="690"/>
      <c r="Q60" s="691"/>
      <c r="R60" s="689"/>
      <c r="S60" s="690"/>
      <c r="T60" s="690"/>
      <c r="U60" s="690"/>
      <c r="V60" s="691"/>
      <c r="W60" s="181"/>
      <c r="X60" s="178"/>
      <c r="Y60" s="178"/>
      <c r="Z60" s="184"/>
      <c r="AA60" s="185"/>
      <c r="AB60" s="212"/>
    </row>
    <row r="61" spans="1:28" ht="37.5" customHeight="1">
      <c r="A61" s="196"/>
      <c r="B61" s="200">
        <f t="shared" si="0"/>
        <v>8</v>
      </c>
      <c r="C61" s="774"/>
      <c r="D61" s="775"/>
      <c r="E61" s="775"/>
      <c r="F61" s="775"/>
      <c r="G61" s="775"/>
      <c r="H61" s="775"/>
      <c r="I61" s="775"/>
      <c r="J61" s="775"/>
      <c r="K61" s="775"/>
      <c r="L61" s="776"/>
      <c r="M61" s="712"/>
      <c r="N61" s="712"/>
      <c r="O61" s="712"/>
      <c r="P61" s="712"/>
      <c r="Q61" s="712"/>
      <c r="R61" s="689"/>
      <c r="S61" s="690"/>
      <c r="T61" s="690"/>
      <c r="U61" s="690"/>
      <c r="V61" s="691"/>
      <c r="W61" s="181"/>
      <c r="X61" s="178"/>
      <c r="Y61" s="178"/>
      <c r="Z61" s="184"/>
      <c r="AA61" s="185"/>
      <c r="AB61" s="213"/>
    </row>
    <row r="62" spans="1:28" ht="37.5" customHeight="1">
      <c r="A62" s="196"/>
      <c r="B62" s="200">
        <f t="shared" si="0"/>
        <v>9</v>
      </c>
      <c r="C62" s="774"/>
      <c r="D62" s="775"/>
      <c r="E62" s="775"/>
      <c r="F62" s="775"/>
      <c r="G62" s="775"/>
      <c r="H62" s="775"/>
      <c r="I62" s="775"/>
      <c r="J62" s="775"/>
      <c r="K62" s="775"/>
      <c r="L62" s="776"/>
      <c r="M62" s="712"/>
      <c r="N62" s="712"/>
      <c r="O62" s="712"/>
      <c r="P62" s="712"/>
      <c r="Q62" s="712"/>
      <c r="R62" s="689"/>
      <c r="S62" s="690"/>
      <c r="T62" s="690"/>
      <c r="U62" s="690"/>
      <c r="V62" s="691"/>
      <c r="W62" s="181"/>
      <c r="X62" s="178"/>
      <c r="Y62" s="178"/>
      <c r="Z62" s="184"/>
      <c r="AA62" s="185"/>
      <c r="AB62" s="213"/>
    </row>
    <row r="63" spans="1:28" ht="37.5" customHeight="1">
      <c r="A63" s="196"/>
      <c r="B63" s="200">
        <f t="shared" si="0"/>
        <v>10</v>
      </c>
      <c r="C63" s="774"/>
      <c r="D63" s="775"/>
      <c r="E63" s="775"/>
      <c r="F63" s="775"/>
      <c r="G63" s="775"/>
      <c r="H63" s="775"/>
      <c r="I63" s="775"/>
      <c r="J63" s="775"/>
      <c r="K63" s="775"/>
      <c r="L63" s="776"/>
      <c r="M63" s="712"/>
      <c r="N63" s="712"/>
      <c r="O63" s="712"/>
      <c r="P63" s="712"/>
      <c r="Q63" s="712"/>
      <c r="R63" s="689"/>
      <c r="S63" s="690"/>
      <c r="T63" s="690"/>
      <c r="U63" s="690"/>
      <c r="V63" s="691"/>
      <c r="W63" s="181"/>
      <c r="X63" s="178"/>
      <c r="Y63" s="178"/>
      <c r="Z63" s="184"/>
      <c r="AA63" s="185"/>
      <c r="AB63" s="213"/>
    </row>
    <row r="64" spans="1:28" ht="37.5" customHeight="1">
      <c r="A64" s="196"/>
      <c r="B64" s="200">
        <f t="shared" si="0"/>
        <v>11</v>
      </c>
      <c r="C64" s="774"/>
      <c r="D64" s="775"/>
      <c r="E64" s="775"/>
      <c r="F64" s="775"/>
      <c r="G64" s="775"/>
      <c r="H64" s="775"/>
      <c r="I64" s="775"/>
      <c r="J64" s="775"/>
      <c r="K64" s="775"/>
      <c r="L64" s="776"/>
      <c r="M64" s="712"/>
      <c r="N64" s="712"/>
      <c r="O64" s="712"/>
      <c r="P64" s="712"/>
      <c r="Q64" s="712"/>
      <c r="R64" s="689"/>
      <c r="S64" s="690"/>
      <c r="T64" s="690"/>
      <c r="U64" s="690"/>
      <c r="V64" s="691"/>
      <c r="W64" s="181"/>
      <c r="X64" s="178"/>
      <c r="Y64" s="178"/>
      <c r="Z64" s="184"/>
      <c r="AA64" s="185"/>
      <c r="AB64" s="213"/>
    </row>
    <row r="65" spans="1:28" ht="37.5" customHeight="1">
      <c r="A65" s="196"/>
      <c r="B65" s="200">
        <f t="shared" si="0"/>
        <v>12</v>
      </c>
      <c r="C65" s="774"/>
      <c r="D65" s="775"/>
      <c r="E65" s="775"/>
      <c r="F65" s="775"/>
      <c r="G65" s="775"/>
      <c r="H65" s="775"/>
      <c r="I65" s="775"/>
      <c r="J65" s="775"/>
      <c r="K65" s="775"/>
      <c r="L65" s="776"/>
      <c r="M65" s="712"/>
      <c r="N65" s="712"/>
      <c r="O65" s="712"/>
      <c r="P65" s="712"/>
      <c r="Q65" s="712"/>
      <c r="R65" s="689"/>
      <c r="S65" s="690"/>
      <c r="T65" s="690"/>
      <c r="U65" s="690"/>
      <c r="V65" s="691"/>
      <c r="W65" s="181"/>
      <c r="X65" s="178"/>
      <c r="Y65" s="178"/>
      <c r="Z65" s="184"/>
      <c r="AA65" s="185"/>
      <c r="AB65" s="213"/>
    </row>
    <row r="66" spans="1:28" ht="37.5" customHeight="1">
      <c r="A66" s="196"/>
      <c r="B66" s="200">
        <f t="shared" si="0"/>
        <v>13</v>
      </c>
      <c r="C66" s="774"/>
      <c r="D66" s="775"/>
      <c r="E66" s="775"/>
      <c r="F66" s="775"/>
      <c r="G66" s="775"/>
      <c r="H66" s="775"/>
      <c r="I66" s="775"/>
      <c r="J66" s="775"/>
      <c r="K66" s="775"/>
      <c r="L66" s="776"/>
      <c r="M66" s="712"/>
      <c r="N66" s="712"/>
      <c r="O66" s="712"/>
      <c r="P66" s="712"/>
      <c r="Q66" s="712"/>
      <c r="R66" s="689"/>
      <c r="S66" s="690"/>
      <c r="T66" s="690"/>
      <c r="U66" s="690"/>
      <c r="V66" s="691"/>
      <c r="W66" s="181"/>
      <c r="X66" s="178"/>
      <c r="Y66" s="178"/>
      <c r="Z66" s="184"/>
      <c r="AA66" s="185"/>
      <c r="AB66" s="213"/>
    </row>
    <row r="67" spans="1:28" ht="37.5" customHeight="1">
      <c r="A67" s="196"/>
      <c r="B67" s="200">
        <f t="shared" si="0"/>
        <v>14</v>
      </c>
      <c r="C67" s="774"/>
      <c r="D67" s="775"/>
      <c r="E67" s="775"/>
      <c r="F67" s="775"/>
      <c r="G67" s="775"/>
      <c r="H67" s="775"/>
      <c r="I67" s="775"/>
      <c r="J67" s="775"/>
      <c r="K67" s="775"/>
      <c r="L67" s="776"/>
      <c r="M67" s="712"/>
      <c r="N67" s="712"/>
      <c r="O67" s="712"/>
      <c r="P67" s="712"/>
      <c r="Q67" s="712"/>
      <c r="R67" s="689"/>
      <c r="S67" s="690"/>
      <c r="T67" s="690"/>
      <c r="U67" s="690"/>
      <c r="V67" s="691"/>
      <c r="W67" s="181"/>
      <c r="X67" s="178"/>
      <c r="Y67" s="178"/>
      <c r="Z67" s="184"/>
      <c r="AA67" s="185"/>
      <c r="AB67" s="213"/>
    </row>
    <row r="68" spans="1:28" ht="37.5" customHeight="1">
      <c r="A68" s="196"/>
      <c r="B68" s="200">
        <f t="shared" si="0"/>
        <v>15</v>
      </c>
      <c r="C68" s="774"/>
      <c r="D68" s="775"/>
      <c r="E68" s="775"/>
      <c r="F68" s="775"/>
      <c r="G68" s="775"/>
      <c r="H68" s="775"/>
      <c r="I68" s="775"/>
      <c r="J68" s="775"/>
      <c r="K68" s="775"/>
      <c r="L68" s="776"/>
      <c r="M68" s="712"/>
      <c r="N68" s="712"/>
      <c r="O68" s="712"/>
      <c r="P68" s="712"/>
      <c r="Q68" s="712"/>
      <c r="R68" s="689"/>
      <c r="S68" s="690"/>
      <c r="T68" s="690"/>
      <c r="U68" s="690"/>
      <c r="V68" s="691"/>
      <c r="W68" s="181"/>
      <c r="X68" s="178"/>
      <c r="Y68" s="178"/>
      <c r="Z68" s="184"/>
      <c r="AA68" s="185"/>
      <c r="AB68" s="213"/>
    </row>
    <row r="69" spans="1:28" ht="37.5" customHeight="1">
      <c r="A69" s="196"/>
      <c r="B69" s="200">
        <f t="shared" si="0"/>
        <v>16</v>
      </c>
      <c r="C69" s="777"/>
      <c r="D69" s="778"/>
      <c r="E69" s="778"/>
      <c r="F69" s="778"/>
      <c r="G69" s="778"/>
      <c r="H69" s="778"/>
      <c r="I69" s="778"/>
      <c r="J69" s="778"/>
      <c r="K69" s="778"/>
      <c r="L69" s="779"/>
      <c r="M69" s="712"/>
      <c r="N69" s="712"/>
      <c r="O69" s="712"/>
      <c r="P69" s="712"/>
      <c r="Q69" s="712"/>
      <c r="R69" s="689"/>
      <c r="S69" s="690"/>
      <c r="T69" s="690"/>
      <c r="U69" s="690"/>
      <c r="V69" s="691"/>
      <c r="W69" s="186"/>
      <c r="X69" s="178"/>
      <c r="Y69" s="178"/>
      <c r="Z69" s="184"/>
      <c r="AA69" s="185"/>
      <c r="AB69" s="213"/>
    </row>
    <row r="70" spans="1:28" ht="37.5" customHeight="1">
      <c r="A70" s="196"/>
      <c r="B70" s="200">
        <f t="shared" si="0"/>
        <v>17</v>
      </c>
      <c r="C70" s="777"/>
      <c r="D70" s="778"/>
      <c r="E70" s="778"/>
      <c r="F70" s="778"/>
      <c r="G70" s="778"/>
      <c r="H70" s="778"/>
      <c r="I70" s="778"/>
      <c r="J70" s="778"/>
      <c r="K70" s="778"/>
      <c r="L70" s="779"/>
      <c r="M70" s="712"/>
      <c r="N70" s="712"/>
      <c r="O70" s="712"/>
      <c r="P70" s="712"/>
      <c r="Q70" s="712"/>
      <c r="R70" s="689"/>
      <c r="S70" s="690"/>
      <c r="T70" s="690"/>
      <c r="U70" s="690"/>
      <c r="V70" s="691"/>
      <c r="W70" s="181"/>
      <c r="X70" s="178"/>
      <c r="Y70" s="178"/>
      <c r="Z70" s="184"/>
      <c r="AA70" s="185"/>
      <c r="AB70" s="213"/>
    </row>
    <row r="71" spans="1:28" ht="37.5" customHeight="1">
      <c r="A71" s="196"/>
      <c r="B71" s="200">
        <f t="shared" si="0"/>
        <v>18</v>
      </c>
      <c r="C71" s="774"/>
      <c r="D71" s="775"/>
      <c r="E71" s="775"/>
      <c r="F71" s="775"/>
      <c r="G71" s="775"/>
      <c r="H71" s="775"/>
      <c r="I71" s="775"/>
      <c r="J71" s="775"/>
      <c r="K71" s="775"/>
      <c r="L71" s="776"/>
      <c r="M71" s="712"/>
      <c r="N71" s="712"/>
      <c r="O71" s="712"/>
      <c r="P71" s="712"/>
      <c r="Q71" s="712"/>
      <c r="R71" s="689"/>
      <c r="S71" s="690"/>
      <c r="T71" s="690"/>
      <c r="U71" s="690"/>
      <c r="V71" s="691"/>
      <c r="W71" s="181"/>
      <c r="X71" s="178"/>
      <c r="Y71" s="178"/>
      <c r="Z71" s="184"/>
      <c r="AA71" s="185"/>
      <c r="AB71" s="213"/>
    </row>
    <row r="72" spans="1:28" ht="37.5" customHeight="1">
      <c r="A72" s="196"/>
      <c r="B72" s="200">
        <f t="shared" si="0"/>
        <v>19</v>
      </c>
      <c r="C72" s="774"/>
      <c r="D72" s="775"/>
      <c r="E72" s="775"/>
      <c r="F72" s="775"/>
      <c r="G72" s="775"/>
      <c r="H72" s="775"/>
      <c r="I72" s="775"/>
      <c r="J72" s="775"/>
      <c r="K72" s="775"/>
      <c r="L72" s="776"/>
      <c r="M72" s="712"/>
      <c r="N72" s="712"/>
      <c r="O72" s="712"/>
      <c r="P72" s="712"/>
      <c r="Q72" s="712"/>
      <c r="R72" s="689"/>
      <c r="S72" s="690"/>
      <c r="T72" s="690"/>
      <c r="U72" s="690"/>
      <c r="V72" s="691"/>
      <c r="W72" s="181"/>
      <c r="X72" s="178"/>
      <c r="Y72" s="178"/>
      <c r="Z72" s="184"/>
      <c r="AA72" s="185"/>
      <c r="AB72" s="213"/>
    </row>
    <row r="73" spans="1:28" ht="37.5" customHeight="1">
      <c r="A73" s="196"/>
      <c r="B73" s="200">
        <f t="shared" si="0"/>
        <v>20</v>
      </c>
      <c r="C73" s="774"/>
      <c r="D73" s="775"/>
      <c r="E73" s="775"/>
      <c r="F73" s="775"/>
      <c r="G73" s="775"/>
      <c r="H73" s="775"/>
      <c r="I73" s="775"/>
      <c r="J73" s="775"/>
      <c r="K73" s="775"/>
      <c r="L73" s="776"/>
      <c r="M73" s="712"/>
      <c r="N73" s="712"/>
      <c r="O73" s="712"/>
      <c r="P73" s="712"/>
      <c r="Q73" s="712"/>
      <c r="R73" s="689"/>
      <c r="S73" s="690"/>
      <c r="T73" s="690"/>
      <c r="U73" s="690"/>
      <c r="V73" s="691"/>
      <c r="W73" s="181"/>
      <c r="X73" s="178"/>
      <c r="Y73" s="178"/>
      <c r="Z73" s="184"/>
      <c r="AA73" s="185"/>
      <c r="AB73" s="213"/>
    </row>
    <row r="74" spans="1:28" ht="37.5" customHeight="1">
      <c r="A74" s="196"/>
      <c r="B74" s="200">
        <f t="shared" si="0"/>
        <v>21</v>
      </c>
      <c r="C74" s="774"/>
      <c r="D74" s="775"/>
      <c r="E74" s="775"/>
      <c r="F74" s="775"/>
      <c r="G74" s="775"/>
      <c r="H74" s="775"/>
      <c r="I74" s="775"/>
      <c r="J74" s="775"/>
      <c r="K74" s="775"/>
      <c r="L74" s="776"/>
      <c r="M74" s="712"/>
      <c r="N74" s="712"/>
      <c r="O74" s="712"/>
      <c r="P74" s="712"/>
      <c r="Q74" s="712"/>
      <c r="R74" s="689"/>
      <c r="S74" s="690"/>
      <c r="T74" s="690"/>
      <c r="U74" s="690"/>
      <c r="V74" s="691"/>
      <c r="W74" s="181"/>
      <c r="X74" s="178"/>
      <c r="Y74" s="178"/>
      <c r="Z74" s="184"/>
      <c r="AA74" s="185"/>
      <c r="AB74" s="213"/>
    </row>
    <row r="75" spans="1:28" ht="37.5" customHeight="1">
      <c r="A75" s="196"/>
      <c r="B75" s="200">
        <f t="shared" si="0"/>
        <v>22</v>
      </c>
      <c r="C75" s="774"/>
      <c r="D75" s="775"/>
      <c r="E75" s="775"/>
      <c r="F75" s="775"/>
      <c r="G75" s="775"/>
      <c r="H75" s="775"/>
      <c r="I75" s="775"/>
      <c r="J75" s="775"/>
      <c r="K75" s="775"/>
      <c r="L75" s="776"/>
      <c r="M75" s="712"/>
      <c r="N75" s="712"/>
      <c r="O75" s="712"/>
      <c r="P75" s="712"/>
      <c r="Q75" s="712"/>
      <c r="R75" s="689"/>
      <c r="S75" s="690"/>
      <c r="T75" s="690"/>
      <c r="U75" s="690"/>
      <c r="V75" s="691"/>
      <c r="W75" s="181"/>
      <c r="X75" s="178"/>
      <c r="Y75" s="178"/>
      <c r="Z75" s="184"/>
      <c r="AA75" s="185"/>
      <c r="AB75" s="213"/>
    </row>
    <row r="76" spans="1:28" ht="37.5" customHeight="1">
      <c r="A76" s="196"/>
      <c r="B76" s="200">
        <f t="shared" si="0"/>
        <v>23</v>
      </c>
      <c r="C76" s="774"/>
      <c r="D76" s="775"/>
      <c r="E76" s="775"/>
      <c r="F76" s="775"/>
      <c r="G76" s="775"/>
      <c r="H76" s="775"/>
      <c r="I76" s="775"/>
      <c r="J76" s="775"/>
      <c r="K76" s="775"/>
      <c r="L76" s="776"/>
      <c r="M76" s="712"/>
      <c r="N76" s="712"/>
      <c r="O76" s="712"/>
      <c r="P76" s="712"/>
      <c r="Q76" s="712"/>
      <c r="R76" s="689"/>
      <c r="S76" s="690"/>
      <c r="T76" s="690"/>
      <c r="U76" s="690"/>
      <c r="V76" s="691"/>
      <c r="W76" s="181"/>
      <c r="X76" s="178"/>
      <c r="Y76" s="178"/>
      <c r="Z76" s="184"/>
      <c r="AA76" s="185"/>
      <c r="AB76" s="213"/>
    </row>
    <row r="77" spans="1:28" ht="37.5" customHeight="1">
      <c r="A77" s="196"/>
      <c r="B77" s="200">
        <f t="shared" si="0"/>
        <v>24</v>
      </c>
      <c r="C77" s="774"/>
      <c r="D77" s="775"/>
      <c r="E77" s="775"/>
      <c r="F77" s="775"/>
      <c r="G77" s="775"/>
      <c r="H77" s="775"/>
      <c r="I77" s="775"/>
      <c r="J77" s="775"/>
      <c r="K77" s="775"/>
      <c r="L77" s="776"/>
      <c r="M77" s="712"/>
      <c r="N77" s="712"/>
      <c r="O77" s="712"/>
      <c r="P77" s="712"/>
      <c r="Q77" s="712"/>
      <c r="R77" s="689"/>
      <c r="S77" s="690"/>
      <c r="T77" s="690"/>
      <c r="U77" s="690"/>
      <c r="V77" s="691"/>
      <c r="W77" s="181"/>
      <c r="X77" s="178"/>
      <c r="Y77" s="178"/>
      <c r="Z77" s="184"/>
      <c r="AA77" s="185"/>
      <c r="AB77" s="213"/>
    </row>
    <row r="78" spans="1:28" ht="37.5" customHeight="1">
      <c r="A78" s="196"/>
      <c r="B78" s="200">
        <f t="shared" si="0"/>
        <v>25</v>
      </c>
      <c r="C78" s="774"/>
      <c r="D78" s="775"/>
      <c r="E78" s="775"/>
      <c r="F78" s="775"/>
      <c r="G78" s="775"/>
      <c r="H78" s="775"/>
      <c r="I78" s="775"/>
      <c r="J78" s="775"/>
      <c r="K78" s="775"/>
      <c r="L78" s="776"/>
      <c r="M78" s="712"/>
      <c r="N78" s="712"/>
      <c r="O78" s="712"/>
      <c r="P78" s="712"/>
      <c r="Q78" s="712"/>
      <c r="R78" s="689"/>
      <c r="S78" s="690"/>
      <c r="T78" s="690"/>
      <c r="U78" s="690"/>
      <c r="V78" s="691"/>
      <c r="W78" s="181"/>
      <c r="X78" s="178"/>
      <c r="Y78" s="178"/>
      <c r="Z78" s="184"/>
      <c r="AA78" s="187"/>
      <c r="AB78" s="213"/>
    </row>
    <row r="79" spans="1:28" ht="37.5" customHeight="1">
      <c r="A79" s="196"/>
      <c r="B79" s="200">
        <f t="shared" si="0"/>
        <v>26</v>
      </c>
      <c r="C79" s="774"/>
      <c r="D79" s="775"/>
      <c r="E79" s="775"/>
      <c r="F79" s="775"/>
      <c r="G79" s="775"/>
      <c r="H79" s="775"/>
      <c r="I79" s="775"/>
      <c r="J79" s="775"/>
      <c r="K79" s="775"/>
      <c r="L79" s="776"/>
      <c r="M79" s="712"/>
      <c r="N79" s="712"/>
      <c r="O79" s="712"/>
      <c r="P79" s="712"/>
      <c r="Q79" s="712"/>
      <c r="R79" s="689"/>
      <c r="S79" s="690"/>
      <c r="T79" s="690"/>
      <c r="U79" s="690"/>
      <c r="V79" s="691"/>
      <c r="W79" s="181"/>
      <c r="X79" s="178"/>
      <c r="Y79" s="178"/>
      <c r="Z79" s="184"/>
      <c r="AA79" s="187"/>
      <c r="AB79" s="213"/>
    </row>
    <row r="80" spans="1:28" ht="37.5" customHeight="1">
      <c r="A80" s="196"/>
      <c r="B80" s="200">
        <f t="shared" si="0"/>
        <v>27</v>
      </c>
      <c r="C80" s="774"/>
      <c r="D80" s="775"/>
      <c r="E80" s="775"/>
      <c r="F80" s="775"/>
      <c r="G80" s="775"/>
      <c r="H80" s="775"/>
      <c r="I80" s="775"/>
      <c r="J80" s="775"/>
      <c r="K80" s="775"/>
      <c r="L80" s="776"/>
      <c r="M80" s="712"/>
      <c r="N80" s="712"/>
      <c r="O80" s="712"/>
      <c r="P80" s="712"/>
      <c r="Q80" s="712"/>
      <c r="R80" s="689"/>
      <c r="S80" s="690"/>
      <c r="T80" s="690"/>
      <c r="U80" s="690"/>
      <c r="V80" s="691"/>
      <c r="W80" s="181"/>
      <c r="X80" s="178"/>
      <c r="Y80" s="178"/>
      <c r="Z80" s="184"/>
      <c r="AA80" s="187"/>
      <c r="AB80" s="213"/>
    </row>
    <row r="81" spans="1:28" ht="37.5" customHeight="1">
      <c r="A81" s="196"/>
      <c r="B81" s="200">
        <f t="shared" si="0"/>
        <v>28</v>
      </c>
      <c r="C81" s="774"/>
      <c r="D81" s="775"/>
      <c r="E81" s="775"/>
      <c r="F81" s="775"/>
      <c r="G81" s="775"/>
      <c r="H81" s="775"/>
      <c r="I81" s="775"/>
      <c r="J81" s="775"/>
      <c r="K81" s="775"/>
      <c r="L81" s="776"/>
      <c r="M81" s="712"/>
      <c r="N81" s="712"/>
      <c r="O81" s="712"/>
      <c r="P81" s="712"/>
      <c r="Q81" s="712"/>
      <c r="R81" s="689"/>
      <c r="S81" s="690"/>
      <c r="T81" s="690"/>
      <c r="U81" s="690"/>
      <c r="V81" s="691"/>
      <c r="W81" s="181"/>
      <c r="X81" s="178"/>
      <c r="Y81" s="178"/>
      <c r="Z81" s="184"/>
      <c r="AA81" s="187"/>
      <c r="AB81" s="213"/>
    </row>
    <row r="82" spans="1:28" ht="37.5" customHeight="1">
      <c r="A82" s="196"/>
      <c r="B82" s="200">
        <f t="shared" si="0"/>
        <v>29</v>
      </c>
      <c r="C82" s="774"/>
      <c r="D82" s="775"/>
      <c r="E82" s="775"/>
      <c r="F82" s="775"/>
      <c r="G82" s="775"/>
      <c r="H82" s="775"/>
      <c r="I82" s="775"/>
      <c r="J82" s="775"/>
      <c r="K82" s="775"/>
      <c r="L82" s="776"/>
      <c r="M82" s="712"/>
      <c r="N82" s="712"/>
      <c r="O82" s="712"/>
      <c r="P82" s="712"/>
      <c r="Q82" s="712"/>
      <c r="R82" s="689"/>
      <c r="S82" s="690"/>
      <c r="T82" s="690"/>
      <c r="U82" s="690"/>
      <c r="V82" s="691"/>
      <c r="W82" s="181"/>
      <c r="X82" s="178"/>
      <c r="Y82" s="178"/>
      <c r="Z82" s="184"/>
      <c r="AA82" s="187"/>
      <c r="AB82" s="213"/>
    </row>
    <row r="83" spans="1:28" ht="37.5" customHeight="1">
      <c r="A83" s="196"/>
      <c r="B83" s="200">
        <f t="shared" si="0"/>
        <v>30</v>
      </c>
      <c r="C83" s="774"/>
      <c r="D83" s="775"/>
      <c r="E83" s="775"/>
      <c r="F83" s="775"/>
      <c r="G83" s="775"/>
      <c r="H83" s="775"/>
      <c r="I83" s="775"/>
      <c r="J83" s="775"/>
      <c r="K83" s="775"/>
      <c r="L83" s="776"/>
      <c r="M83" s="712"/>
      <c r="N83" s="712"/>
      <c r="O83" s="712"/>
      <c r="P83" s="712"/>
      <c r="Q83" s="712"/>
      <c r="R83" s="689"/>
      <c r="S83" s="690"/>
      <c r="T83" s="690"/>
      <c r="U83" s="690"/>
      <c r="V83" s="691"/>
      <c r="W83" s="181"/>
      <c r="X83" s="178"/>
      <c r="Y83" s="178"/>
      <c r="Z83" s="184"/>
      <c r="AA83" s="187"/>
      <c r="AB83" s="213"/>
    </row>
    <row r="84" spans="1:28" ht="37.5" customHeight="1">
      <c r="A84" s="196"/>
      <c r="B84" s="200">
        <f t="shared" si="0"/>
        <v>31</v>
      </c>
      <c r="C84" s="774"/>
      <c r="D84" s="775"/>
      <c r="E84" s="775"/>
      <c r="F84" s="775"/>
      <c r="G84" s="775"/>
      <c r="H84" s="775"/>
      <c r="I84" s="775"/>
      <c r="J84" s="775"/>
      <c r="K84" s="775"/>
      <c r="L84" s="776"/>
      <c r="M84" s="712"/>
      <c r="N84" s="712"/>
      <c r="O84" s="712"/>
      <c r="P84" s="712"/>
      <c r="Q84" s="712"/>
      <c r="R84" s="689"/>
      <c r="S84" s="690"/>
      <c r="T84" s="690"/>
      <c r="U84" s="690"/>
      <c r="V84" s="691"/>
      <c r="W84" s="181"/>
      <c r="X84" s="178"/>
      <c r="Y84" s="178"/>
      <c r="Z84" s="184"/>
      <c r="AA84" s="187"/>
      <c r="AB84" s="213"/>
    </row>
    <row r="85" spans="1:28" ht="37.5" customHeight="1">
      <c r="A85" s="196"/>
      <c r="B85" s="200">
        <f t="shared" si="0"/>
        <v>32</v>
      </c>
      <c r="C85" s="774"/>
      <c r="D85" s="775"/>
      <c r="E85" s="775"/>
      <c r="F85" s="775"/>
      <c r="G85" s="775"/>
      <c r="H85" s="775"/>
      <c r="I85" s="775"/>
      <c r="J85" s="775"/>
      <c r="K85" s="775"/>
      <c r="L85" s="776"/>
      <c r="M85" s="712"/>
      <c r="N85" s="712"/>
      <c r="O85" s="712"/>
      <c r="P85" s="712"/>
      <c r="Q85" s="712"/>
      <c r="R85" s="689"/>
      <c r="S85" s="690"/>
      <c r="T85" s="690"/>
      <c r="U85" s="690"/>
      <c r="V85" s="691"/>
      <c r="W85" s="181"/>
      <c r="X85" s="178"/>
      <c r="Y85" s="178"/>
      <c r="Z85" s="184"/>
      <c r="AA85" s="187"/>
      <c r="AB85" s="213"/>
    </row>
    <row r="86" spans="1:28" ht="37.5" customHeight="1">
      <c r="A86" s="196"/>
      <c r="B86" s="200">
        <f t="shared" si="0"/>
        <v>33</v>
      </c>
      <c r="C86" s="774"/>
      <c r="D86" s="775"/>
      <c r="E86" s="775"/>
      <c r="F86" s="775"/>
      <c r="G86" s="775"/>
      <c r="H86" s="775"/>
      <c r="I86" s="775"/>
      <c r="J86" s="775"/>
      <c r="K86" s="775"/>
      <c r="L86" s="776"/>
      <c r="M86" s="712"/>
      <c r="N86" s="712"/>
      <c r="O86" s="712"/>
      <c r="P86" s="712"/>
      <c r="Q86" s="712"/>
      <c r="R86" s="689"/>
      <c r="S86" s="690"/>
      <c r="T86" s="690"/>
      <c r="U86" s="690"/>
      <c r="V86" s="691"/>
      <c r="W86" s="181"/>
      <c r="X86" s="178"/>
      <c r="Y86" s="178"/>
      <c r="Z86" s="184"/>
      <c r="AA86" s="187"/>
      <c r="AB86" s="213"/>
    </row>
    <row r="87" spans="1:28" ht="37.5" customHeight="1">
      <c r="A87" s="196"/>
      <c r="B87" s="200">
        <f t="shared" si="0"/>
        <v>34</v>
      </c>
      <c r="C87" s="774"/>
      <c r="D87" s="775"/>
      <c r="E87" s="775"/>
      <c r="F87" s="775"/>
      <c r="G87" s="775"/>
      <c r="H87" s="775"/>
      <c r="I87" s="775"/>
      <c r="J87" s="775"/>
      <c r="K87" s="775"/>
      <c r="L87" s="776"/>
      <c r="M87" s="712"/>
      <c r="N87" s="712"/>
      <c r="O87" s="712"/>
      <c r="P87" s="712"/>
      <c r="Q87" s="712"/>
      <c r="R87" s="689"/>
      <c r="S87" s="690"/>
      <c r="T87" s="690"/>
      <c r="U87" s="690"/>
      <c r="V87" s="691"/>
      <c r="W87" s="181"/>
      <c r="X87" s="178"/>
      <c r="Y87" s="178"/>
      <c r="Z87" s="184"/>
      <c r="AA87" s="187"/>
      <c r="AB87" s="213"/>
    </row>
    <row r="88" spans="1:28" ht="37.5" customHeight="1">
      <c r="A88" s="196"/>
      <c r="B88" s="200">
        <f t="shared" si="0"/>
        <v>35</v>
      </c>
      <c r="C88" s="774"/>
      <c r="D88" s="775"/>
      <c r="E88" s="775"/>
      <c r="F88" s="775"/>
      <c r="G88" s="775"/>
      <c r="H88" s="775"/>
      <c r="I88" s="775"/>
      <c r="J88" s="775"/>
      <c r="K88" s="775"/>
      <c r="L88" s="776"/>
      <c r="M88" s="712"/>
      <c r="N88" s="712"/>
      <c r="O88" s="712"/>
      <c r="P88" s="712"/>
      <c r="Q88" s="712"/>
      <c r="R88" s="689"/>
      <c r="S88" s="690"/>
      <c r="T88" s="690"/>
      <c r="U88" s="690"/>
      <c r="V88" s="691"/>
      <c r="W88" s="181"/>
      <c r="X88" s="178"/>
      <c r="Y88" s="178"/>
      <c r="Z88" s="184"/>
      <c r="AA88" s="187"/>
      <c r="AB88" s="213"/>
    </row>
    <row r="89" spans="1:28" ht="37.5" customHeight="1">
      <c r="A89" s="196"/>
      <c r="B89" s="200">
        <f t="shared" si="0"/>
        <v>36</v>
      </c>
      <c r="C89" s="774"/>
      <c r="D89" s="775"/>
      <c r="E89" s="775"/>
      <c r="F89" s="775"/>
      <c r="G89" s="775"/>
      <c r="H89" s="775"/>
      <c r="I89" s="775"/>
      <c r="J89" s="775"/>
      <c r="K89" s="775"/>
      <c r="L89" s="776"/>
      <c r="M89" s="712"/>
      <c r="N89" s="712"/>
      <c r="O89" s="712"/>
      <c r="P89" s="712"/>
      <c r="Q89" s="712"/>
      <c r="R89" s="689"/>
      <c r="S89" s="690"/>
      <c r="T89" s="690"/>
      <c r="U89" s="690"/>
      <c r="V89" s="691"/>
      <c r="W89" s="181"/>
      <c r="X89" s="178"/>
      <c r="Y89" s="178"/>
      <c r="Z89" s="184"/>
      <c r="AA89" s="187"/>
      <c r="AB89" s="213"/>
    </row>
    <row r="90" spans="1:28" ht="37.5" customHeight="1">
      <c r="A90" s="196"/>
      <c r="B90" s="200">
        <f t="shared" si="0"/>
        <v>37</v>
      </c>
      <c r="C90" s="774"/>
      <c r="D90" s="775"/>
      <c r="E90" s="775"/>
      <c r="F90" s="775"/>
      <c r="G90" s="775"/>
      <c r="H90" s="775"/>
      <c r="I90" s="775"/>
      <c r="J90" s="775"/>
      <c r="K90" s="775"/>
      <c r="L90" s="776"/>
      <c r="M90" s="712"/>
      <c r="N90" s="712"/>
      <c r="O90" s="712"/>
      <c r="P90" s="712"/>
      <c r="Q90" s="712"/>
      <c r="R90" s="689"/>
      <c r="S90" s="690"/>
      <c r="T90" s="690"/>
      <c r="U90" s="690"/>
      <c r="V90" s="691"/>
      <c r="W90" s="181"/>
      <c r="X90" s="178"/>
      <c r="Y90" s="178"/>
      <c r="Z90" s="184"/>
      <c r="AA90" s="187"/>
      <c r="AB90" s="213"/>
    </row>
    <row r="91" spans="1:28" ht="37.5" customHeight="1">
      <c r="A91" s="196"/>
      <c r="B91" s="200">
        <f t="shared" si="0"/>
        <v>38</v>
      </c>
      <c r="C91" s="774"/>
      <c r="D91" s="775"/>
      <c r="E91" s="775"/>
      <c r="F91" s="775"/>
      <c r="G91" s="775"/>
      <c r="H91" s="775"/>
      <c r="I91" s="775"/>
      <c r="J91" s="775"/>
      <c r="K91" s="775"/>
      <c r="L91" s="776"/>
      <c r="M91" s="712"/>
      <c r="N91" s="712"/>
      <c r="O91" s="712"/>
      <c r="P91" s="712"/>
      <c r="Q91" s="712"/>
      <c r="R91" s="689"/>
      <c r="S91" s="690"/>
      <c r="T91" s="690"/>
      <c r="U91" s="690"/>
      <c r="V91" s="691"/>
      <c r="W91" s="181"/>
      <c r="X91" s="178"/>
      <c r="Y91" s="178"/>
      <c r="Z91" s="184"/>
      <c r="AA91" s="187"/>
      <c r="AB91" s="213"/>
    </row>
    <row r="92" spans="1:28" ht="37.5" customHeight="1">
      <c r="A92" s="196"/>
      <c r="B92" s="200">
        <f t="shared" si="0"/>
        <v>39</v>
      </c>
      <c r="C92" s="774"/>
      <c r="D92" s="775"/>
      <c r="E92" s="775"/>
      <c r="F92" s="775"/>
      <c r="G92" s="775"/>
      <c r="H92" s="775"/>
      <c r="I92" s="775"/>
      <c r="J92" s="775"/>
      <c r="K92" s="775"/>
      <c r="L92" s="776"/>
      <c r="M92" s="712"/>
      <c r="N92" s="712"/>
      <c r="O92" s="712"/>
      <c r="P92" s="712"/>
      <c r="Q92" s="712"/>
      <c r="R92" s="689"/>
      <c r="S92" s="690"/>
      <c r="T92" s="690"/>
      <c r="U92" s="690"/>
      <c r="V92" s="691"/>
      <c r="W92" s="181"/>
      <c r="X92" s="178"/>
      <c r="Y92" s="178"/>
      <c r="Z92" s="184"/>
      <c r="AA92" s="187"/>
      <c r="AB92" s="213"/>
    </row>
    <row r="93" spans="1:28" ht="37.5" customHeight="1">
      <c r="A93" s="196"/>
      <c r="B93" s="200">
        <f t="shared" ref="B93:B119" si="1">B92+1</f>
        <v>40</v>
      </c>
      <c r="C93" s="774"/>
      <c r="D93" s="775"/>
      <c r="E93" s="775"/>
      <c r="F93" s="775"/>
      <c r="G93" s="775"/>
      <c r="H93" s="775"/>
      <c r="I93" s="775"/>
      <c r="J93" s="775"/>
      <c r="K93" s="775"/>
      <c r="L93" s="776"/>
      <c r="M93" s="712"/>
      <c r="N93" s="712"/>
      <c r="O93" s="712"/>
      <c r="P93" s="712"/>
      <c r="Q93" s="712"/>
      <c r="R93" s="689"/>
      <c r="S93" s="690"/>
      <c r="T93" s="690"/>
      <c r="U93" s="690"/>
      <c r="V93" s="691"/>
      <c r="W93" s="181"/>
      <c r="X93" s="178"/>
      <c r="Y93" s="178"/>
      <c r="Z93" s="184"/>
      <c r="AA93" s="187"/>
      <c r="AB93" s="213"/>
    </row>
    <row r="94" spans="1:28" ht="37.5" customHeight="1">
      <c r="A94" s="196"/>
      <c r="B94" s="200">
        <f t="shared" si="1"/>
        <v>41</v>
      </c>
      <c r="C94" s="774"/>
      <c r="D94" s="775"/>
      <c r="E94" s="775"/>
      <c r="F94" s="775"/>
      <c r="G94" s="775"/>
      <c r="H94" s="775"/>
      <c r="I94" s="775"/>
      <c r="J94" s="775"/>
      <c r="K94" s="775"/>
      <c r="L94" s="776"/>
      <c r="M94" s="712"/>
      <c r="N94" s="712"/>
      <c r="O94" s="712"/>
      <c r="P94" s="712"/>
      <c r="Q94" s="712"/>
      <c r="R94" s="689"/>
      <c r="S94" s="690"/>
      <c r="T94" s="690"/>
      <c r="U94" s="690"/>
      <c r="V94" s="691"/>
      <c r="W94" s="181"/>
      <c r="X94" s="178"/>
      <c r="Y94" s="178"/>
      <c r="Z94" s="184"/>
      <c r="AA94" s="187"/>
      <c r="AB94" s="213"/>
    </row>
    <row r="95" spans="1:28" ht="37.5" customHeight="1">
      <c r="A95" s="196"/>
      <c r="B95" s="200">
        <f t="shared" si="1"/>
        <v>42</v>
      </c>
      <c r="C95" s="774"/>
      <c r="D95" s="775"/>
      <c r="E95" s="775"/>
      <c r="F95" s="775"/>
      <c r="G95" s="775"/>
      <c r="H95" s="775"/>
      <c r="I95" s="775"/>
      <c r="J95" s="775"/>
      <c r="K95" s="775"/>
      <c r="L95" s="776"/>
      <c r="M95" s="712"/>
      <c r="N95" s="712"/>
      <c r="O95" s="712"/>
      <c r="P95" s="712"/>
      <c r="Q95" s="712"/>
      <c r="R95" s="689"/>
      <c r="S95" s="690"/>
      <c r="T95" s="690"/>
      <c r="U95" s="690"/>
      <c r="V95" s="691"/>
      <c r="W95" s="181"/>
      <c r="X95" s="178"/>
      <c r="Y95" s="178"/>
      <c r="Z95" s="184"/>
      <c r="AA95" s="187"/>
      <c r="AB95" s="213"/>
    </row>
    <row r="96" spans="1:28" ht="37.5" customHeight="1">
      <c r="A96" s="196"/>
      <c r="B96" s="200">
        <f t="shared" si="1"/>
        <v>43</v>
      </c>
      <c r="C96" s="774"/>
      <c r="D96" s="775"/>
      <c r="E96" s="775"/>
      <c r="F96" s="775"/>
      <c r="G96" s="775"/>
      <c r="H96" s="775"/>
      <c r="I96" s="775"/>
      <c r="J96" s="775"/>
      <c r="K96" s="775"/>
      <c r="L96" s="776"/>
      <c r="M96" s="712"/>
      <c r="N96" s="712"/>
      <c r="O96" s="712"/>
      <c r="P96" s="712"/>
      <c r="Q96" s="712"/>
      <c r="R96" s="689"/>
      <c r="S96" s="690"/>
      <c r="T96" s="690"/>
      <c r="U96" s="690"/>
      <c r="V96" s="691"/>
      <c r="W96" s="181"/>
      <c r="X96" s="178"/>
      <c r="Y96" s="178"/>
      <c r="Z96" s="184"/>
      <c r="AA96" s="187"/>
      <c r="AB96" s="213"/>
    </row>
    <row r="97" spans="1:28" ht="37.5" customHeight="1">
      <c r="A97" s="196"/>
      <c r="B97" s="200">
        <f t="shared" si="1"/>
        <v>44</v>
      </c>
      <c r="C97" s="774"/>
      <c r="D97" s="775"/>
      <c r="E97" s="775"/>
      <c r="F97" s="775"/>
      <c r="G97" s="775"/>
      <c r="H97" s="775"/>
      <c r="I97" s="775"/>
      <c r="J97" s="775"/>
      <c r="K97" s="775"/>
      <c r="L97" s="776"/>
      <c r="M97" s="712"/>
      <c r="N97" s="712"/>
      <c r="O97" s="712"/>
      <c r="P97" s="712"/>
      <c r="Q97" s="712"/>
      <c r="R97" s="689"/>
      <c r="S97" s="690"/>
      <c r="T97" s="690"/>
      <c r="U97" s="690"/>
      <c r="V97" s="691"/>
      <c r="W97" s="181"/>
      <c r="X97" s="178"/>
      <c r="Y97" s="178"/>
      <c r="Z97" s="184"/>
      <c r="AA97" s="187"/>
      <c r="AB97" s="213"/>
    </row>
    <row r="98" spans="1:28" ht="37.5" customHeight="1">
      <c r="A98" s="196"/>
      <c r="B98" s="200">
        <f t="shared" si="1"/>
        <v>45</v>
      </c>
      <c r="C98" s="774"/>
      <c r="D98" s="775"/>
      <c r="E98" s="775"/>
      <c r="F98" s="775"/>
      <c r="G98" s="775"/>
      <c r="H98" s="775"/>
      <c r="I98" s="775"/>
      <c r="J98" s="775"/>
      <c r="K98" s="775"/>
      <c r="L98" s="776"/>
      <c r="M98" s="712"/>
      <c r="N98" s="712"/>
      <c r="O98" s="712"/>
      <c r="P98" s="712"/>
      <c r="Q98" s="712"/>
      <c r="R98" s="689"/>
      <c r="S98" s="690"/>
      <c r="T98" s="690"/>
      <c r="U98" s="690"/>
      <c r="V98" s="691"/>
      <c r="W98" s="181"/>
      <c r="X98" s="178"/>
      <c r="Y98" s="178"/>
      <c r="Z98" s="184"/>
      <c r="AA98" s="187"/>
      <c r="AB98" s="213"/>
    </row>
    <row r="99" spans="1:28" ht="37.5" customHeight="1">
      <c r="A99" s="196"/>
      <c r="B99" s="200">
        <f t="shared" si="1"/>
        <v>46</v>
      </c>
      <c r="C99" s="774"/>
      <c r="D99" s="775"/>
      <c r="E99" s="775"/>
      <c r="F99" s="775"/>
      <c r="G99" s="775"/>
      <c r="H99" s="775"/>
      <c r="I99" s="775"/>
      <c r="J99" s="775"/>
      <c r="K99" s="775"/>
      <c r="L99" s="776"/>
      <c r="M99" s="712"/>
      <c r="N99" s="712"/>
      <c r="O99" s="712"/>
      <c r="P99" s="712"/>
      <c r="Q99" s="712"/>
      <c r="R99" s="689"/>
      <c r="S99" s="690"/>
      <c r="T99" s="690"/>
      <c r="U99" s="690"/>
      <c r="V99" s="691"/>
      <c r="W99" s="181"/>
      <c r="X99" s="178"/>
      <c r="Y99" s="178"/>
      <c r="Z99" s="184"/>
      <c r="AA99" s="187"/>
      <c r="AB99" s="213"/>
    </row>
    <row r="100" spans="1:28" ht="37.5" customHeight="1">
      <c r="A100" s="196"/>
      <c r="B100" s="200">
        <f t="shared" si="1"/>
        <v>47</v>
      </c>
      <c r="C100" s="774"/>
      <c r="D100" s="775"/>
      <c r="E100" s="775"/>
      <c r="F100" s="775"/>
      <c r="G100" s="775"/>
      <c r="H100" s="775"/>
      <c r="I100" s="775"/>
      <c r="J100" s="775"/>
      <c r="K100" s="775"/>
      <c r="L100" s="776"/>
      <c r="M100" s="712"/>
      <c r="N100" s="712"/>
      <c r="O100" s="712"/>
      <c r="P100" s="712"/>
      <c r="Q100" s="712"/>
      <c r="R100" s="689"/>
      <c r="S100" s="690"/>
      <c r="T100" s="690"/>
      <c r="U100" s="690"/>
      <c r="V100" s="691"/>
      <c r="W100" s="181"/>
      <c r="X100" s="178"/>
      <c r="Y100" s="178"/>
      <c r="Z100" s="184"/>
      <c r="AA100" s="187"/>
      <c r="AB100" s="213"/>
    </row>
    <row r="101" spans="1:28" ht="37.5" customHeight="1">
      <c r="A101" s="196"/>
      <c r="B101" s="200">
        <f t="shared" si="1"/>
        <v>48</v>
      </c>
      <c r="C101" s="774"/>
      <c r="D101" s="775"/>
      <c r="E101" s="775"/>
      <c r="F101" s="775"/>
      <c r="G101" s="775"/>
      <c r="H101" s="775"/>
      <c r="I101" s="775"/>
      <c r="J101" s="775"/>
      <c r="K101" s="775"/>
      <c r="L101" s="776"/>
      <c r="M101" s="712"/>
      <c r="N101" s="712"/>
      <c r="O101" s="712"/>
      <c r="P101" s="712"/>
      <c r="Q101" s="712"/>
      <c r="R101" s="689"/>
      <c r="S101" s="690"/>
      <c r="T101" s="690"/>
      <c r="U101" s="690"/>
      <c r="V101" s="691"/>
      <c r="W101" s="181"/>
      <c r="X101" s="178"/>
      <c r="Y101" s="178"/>
      <c r="Z101" s="184"/>
      <c r="AA101" s="187"/>
      <c r="AB101" s="213"/>
    </row>
    <row r="102" spans="1:28" ht="37.5" customHeight="1">
      <c r="A102" s="196"/>
      <c r="B102" s="200">
        <f t="shared" si="1"/>
        <v>49</v>
      </c>
      <c r="C102" s="774"/>
      <c r="D102" s="775"/>
      <c r="E102" s="775"/>
      <c r="F102" s="775"/>
      <c r="G102" s="775"/>
      <c r="H102" s="775"/>
      <c r="I102" s="775"/>
      <c r="J102" s="775"/>
      <c r="K102" s="775"/>
      <c r="L102" s="776"/>
      <c r="M102" s="712"/>
      <c r="N102" s="712"/>
      <c r="O102" s="712"/>
      <c r="P102" s="712"/>
      <c r="Q102" s="712"/>
      <c r="R102" s="689"/>
      <c r="S102" s="690"/>
      <c r="T102" s="690"/>
      <c r="U102" s="690"/>
      <c r="V102" s="691"/>
      <c r="W102" s="181"/>
      <c r="X102" s="178"/>
      <c r="Y102" s="178"/>
      <c r="Z102" s="184"/>
      <c r="AA102" s="187"/>
      <c r="AB102" s="213"/>
    </row>
    <row r="103" spans="1:28" ht="37.5" customHeight="1">
      <c r="A103" s="196"/>
      <c r="B103" s="200">
        <f t="shared" si="1"/>
        <v>50</v>
      </c>
      <c r="C103" s="774"/>
      <c r="D103" s="775"/>
      <c r="E103" s="775"/>
      <c r="F103" s="775"/>
      <c r="G103" s="775"/>
      <c r="H103" s="775"/>
      <c r="I103" s="775"/>
      <c r="J103" s="775"/>
      <c r="K103" s="775"/>
      <c r="L103" s="776"/>
      <c r="M103" s="712"/>
      <c r="N103" s="712"/>
      <c r="O103" s="712"/>
      <c r="P103" s="712"/>
      <c r="Q103" s="712"/>
      <c r="R103" s="689"/>
      <c r="S103" s="690"/>
      <c r="T103" s="690"/>
      <c r="U103" s="690"/>
      <c r="V103" s="691"/>
      <c r="W103" s="181"/>
      <c r="X103" s="178"/>
      <c r="Y103" s="178"/>
      <c r="Z103" s="184"/>
      <c r="AA103" s="187"/>
      <c r="AB103" s="213"/>
    </row>
    <row r="104" spans="1:28" ht="37.5" customHeight="1">
      <c r="A104" s="196"/>
      <c r="B104" s="200">
        <f t="shared" si="1"/>
        <v>51</v>
      </c>
      <c r="C104" s="774"/>
      <c r="D104" s="775"/>
      <c r="E104" s="775"/>
      <c r="F104" s="775"/>
      <c r="G104" s="775"/>
      <c r="H104" s="775"/>
      <c r="I104" s="775"/>
      <c r="J104" s="775"/>
      <c r="K104" s="775"/>
      <c r="L104" s="776"/>
      <c r="M104" s="712"/>
      <c r="N104" s="712"/>
      <c r="O104" s="712"/>
      <c r="P104" s="712"/>
      <c r="Q104" s="712"/>
      <c r="R104" s="689"/>
      <c r="S104" s="690"/>
      <c r="T104" s="690"/>
      <c r="U104" s="690"/>
      <c r="V104" s="691"/>
      <c r="W104" s="181"/>
      <c r="X104" s="178"/>
      <c r="Y104" s="178"/>
      <c r="Z104" s="184"/>
      <c r="AA104" s="187"/>
      <c r="AB104" s="213"/>
    </row>
    <row r="105" spans="1:28" ht="37.5" customHeight="1">
      <c r="A105" s="196"/>
      <c r="B105" s="200">
        <f t="shared" si="1"/>
        <v>52</v>
      </c>
      <c r="C105" s="774"/>
      <c r="D105" s="775"/>
      <c r="E105" s="775"/>
      <c r="F105" s="775"/>
      <c r="G105" s="775"/>
      <c r="H105" s="775"/>
      <c r="I105" s="775"/>
      <c r="J105" s="775"/>
      <c r="K105" s="775"/>
      <c r="L105" s="776"/>
      <c r="M105" s="712"/>
      <c r="N105" s="712"/>
      <c r="O105" s="712"/>
      <c r="P105" s="712"/>
      <c r="Q105" s="712"/>
      <c r="R105" s="689"/>
      <c r="S105" s="690"/>
      <c r="T105" s="690"/>
      <c r="U105" s="690"/>
      <c r="V105" s="691"/>
      <c r="W105" s="181"/>
      <c r="X105" s="178"/>
      <c r="Y105" s="178"/>
      <c r="Z105" s="184"/>
      <c r="AA105" s="187"/>
      <c r="AB105" s="213"/>
    </row>
    <row r="106" spans="1:28" ht="37.5" customHeight="1">
      <c r="A106" s="196"/>
      <c r="B106" s="200">
        <f t="shared" si="1"/>
        <v>53</v>
      </c>
      <c r="C106" s="774"/>
      <c r="D106" s="775"/>
      <c r="E106" s="775"/>
      <c r="F106" s="775"/>
      <c r="G106" s="775"/>
      <c r="H106" s="775"/>
      <c r="I106" s="775"/>
      <c r="J106" s="775"/>
      <c r="K106" s="775"/>
      <c r="L106" s="776"/>
      <c r="M106" s="712"/>
      <c r="N106" s="712"/>
      <c r="O106" s="712"/>
      <c r="P106" s="712"/>
      <c r="Q106" s="712"/>
      <c r="R106" s="689"/>
      <c r="S106" s="690"/>
      <c r="T106" s="690"/>
      <c r="U106" s="690"/>
      <c r="V106" s="691"/>
      <c r="W106" s="181"/>
      <c r="X106" s="178"/>
      <c r="Y106" s="178"/>
      <c r="Z106" s="184"/>
      <c r="AA106" s="187"/>
      <c r="AB106" s="213"/>
    </row>
    <row r="107" spans="1:28" ht="37.5" customHeight="1">
      <c r="A107" s="196"/>
      <c r="B107" s="200">
        <f t="shared" si="1"/>
        <v>54</v>
      </c>
      <c r="C107" s="774"/>
      <c r="D107" s="775"/>
      <c r="E107" s="775"/>
      <c r="F107" s="775"/>
      <c r="G107" s="775"/>
      <c r="H107" s="775"/>
      <c r="I107" s="775"/>
      <c r="J107" s="775"/>
      <c r="K107" s="775"/>
      <c r="L107" s="776"/>
      <c r="M107" s="712"/>
      <c r="N107" s="712"/>
      <c r="O107" s="712"/>
      <c r="P107" s="712"/>
      <c r="Q107" s="712"/>
      <c r="R107" s="689"/>
      <c r="S107" s="690"/>
      <c r="T107" s="690"/>
      <c r="U107" s="690"/>
      <c r="V107" s="691"/>
      <c r="W107" s="181"/>
      <c r="X107" s="178"/>
      <c r="Y107" s="178"/>
      <c r="Z107" s="184"/>
      <c r="AA107" s="187"/>
      <c r="AB107" s="213"/>
    </row>
    <row r="108" spans="1:28" ht="37.5" customHeight="1">
      <c r="A108" s="196"/>
      <c r="B108" s="200">
        <f t="shared" si="1"/>
        <v>55</v>
      </c>
      <c r="C108" s="774"/>
      <c r="D108" s="775"/>
      <c r="E108" s="775"/>
      <c r="F108" s="775"/>
      <c r="G108" s="775"/>
      <c r="H108" s="775"/>
      <c r="I108" s="775"/>
      <c r="J108" s="775"/>
      <c r="K108" s="775"/>
      <c r="L108" s="776"/>
      <c r="M108" s="712"/>
      <c r="N108" s="712"/>
      <c r="O108" s="712"/>
      <c r="P108" s="712"/>
      <c r="Q108" s="712"/>
      <c r="R108" s="689"/>
      <c r="S108" s="690"/>
      <c r="T108" s="690"/>
      <c r="U108" s="690"/>
      <c r="V108" s="691"/>
      <c r="W108" s="181"/>
      <c r="X108" s="178"/>
      <c r="Y108" s="178"/>
      <c r="Z108" s="184"/>
      <c r="AA108" s="187"/>
      <c r="AB108" s="213"/>
    </row>
    <row r="109" spans="1:28" ht="37.5" customHeight="1">
      <c r="A109" s="196"/>
      <c r="B109" s="200">
        <f t="shared" si="1"/>
        <v>56</v>
      </c>
      <c r="C109" s="774"/>
      <c r="D109" s="775"/>
      <c r="E109" s="775"/>
      <c r="F109" s="775"/>
      <c r="G109" s="775"/>
      <c r="H109" s="775"/>
      <c r="I109" s="775"/>
      <c r="J109" s="775"/>
      <c r="K109" s="775"/>
      <c r="L109" s="776"/>
      <c r="M109" s="712"/>
      <c r="N109" s="712"/>
      <c r="O109" s="712"/>
      <c r="P109" s="712"/>
      <c r="Q109" s="712"/>
      <c r="R109" s="689"/>
      <c r="S109" s="690"/>
      <c r="T109" s="690"/>
      <c r="U109" s="690"/>
      <c r="V109" s="691"/>
      <c r="W109" s="181"/>
      <c r="X109" s="178"/>
      <c r="Y109" s="178"/>
      <c r="Z109" s="184"/>
      <c r="AA109" s="187"/>
      <c r="AB109" s="213"/>
    </row>
    <row r="110" spans="1:28" ht="37.5" customHeight="1">
      <c r="A110" s="196"/>
      <c r="B110" s="200">
        <f t="shared" si="1"/>
        <v>57</v>
      </c>
      <c r="C110" s="774"/>
      <c r="D110" s="775"/>
      <c r="E110" s="775"/>
      <c r="F110" s="775"/>
      <c r="G110" s="775"/>
      <c r="H110" s="775"/>
      <c r="I110" s="775"/>
      <c r="J110" s="775"/>
      <c r="K110" s="775"/>
      <c r="L110" s="776"/>
      <c r="M110" s="712"/>
      <c r="N110" s="712"/>
      <c r="O110" s="712"/>
      <c r="P110" s="712"/>
      <c r="Q110" s="712"/>
      <c r="R110" s="689"/>
      <c r="S110" s="690"/>
      <c r="T110" s="690"/>
      <c r="U110" s="690"/>
      <c r="V110" s="691"/>
      <c r="W110" s="181"/>
      <c r="X110" s="178"/>
      <c r="Y110" s="178"/>
      <c r="Z110" s="184"/>
      <c r="AA110" s="187"/>
      <c r="AB110" s="213"/>
    </row>
    <row r="111" spans="1:28" ht="37.5" customHeight="1">
      <c r="A111" s="196"/>
      <c r="B111" s="200">
        <f t="shared" si="1"/>
        <v>58</v>
      </c>
      <c r="C111" s="774"/>
      <c r="D111" s="775"/>
      <c r="E111" s="775"/>
      <c r="F111" s="775"/>
      <c r="G111" s="775"/>
      <c r="H111" s="775"/>
      <c r="I111" s="775"/>
      <c r="J111" s="775"/>
      <c r="K111" s="775"/>
      <c r="L111" s="776"/>
      <c r="M111" s="712"/>
      <c r="N111" s="712"/>
      <c r="O111" s="712"/>
      <c r="P111" s="712"/>
      <c r="Q111" s="712"/>
      <c r="R111" s="689"/>
      <c r="S111" s="690"/>
      <c r="T111" s="690"/>
      <c r="U111" s="690"/>
      <c r="V111" s="691"/>
      <c r="W111" s="181"/>
      <c r="X111" s="178"/>
      <c r="Y111" s="178"/>
      <c r="Z111" s="184"/>
      <c r="AA111" s="187"/>
      <c r="AB111" s="213"/>
    </row>
    <row r="112" spans="1:28" ht="37.5" customHeight="1">
      <c r="A112" s="196"/>
      <c r="B112" s="200">
        <f t="shared" si="1"/>
        <v>59</v>
      </c>
      <c r="C112" s="774"/>
      <c r="D112" s="775"/>
      <c r="E112" s="775"/>
      <c r="F112" s="775"/>
      <c r="G112" s="775"/>
      <c r="H112" s="775"/>
      <c r="I112" s="775"/>
      <c r="J112" s="775"/>
      <c r="K112" s="775"/>
      <c r="L112" s="776"/>
      <c r="M112" s="712"/>
      <c r="N112" s="712"/>
      <c r="O112" s="712"/>
      <c r="P112" s="712"/>
      <c r="Q112" s="712"/>
      <c r="R112" s="689"/>
      <c r="S112" s="690"/>
      <c r="T112" s="690"/>
      <c r="U112" s="690"/>
      <c r="V112" s="691"/>
      <c r="W112" s="181"/>
      <c r="X112" s="178"/>
      <c r="Y112" s="178"/>
      <c r="Z112" s="184"/>
      <c r="AA112" s="187"/>
      <c r="AB112" s="213"/>
    </row>
    <row r="113" spans="1:28" ht="37.5" customHeight="1">
      <c r="A113" s="196"/>
      <c r="B113" s="200">
        <f t="shared" si="1"/>
        <v>60</v>
      </c>
      <c r="C113" s="774"/>
      <c r="D113" s="775"/>
      <c r="E113" s="775"/>
      <c r="F113" s="775"/>
      <c r="G113" s="775"/>
      <c r="H113" s="775"/>
      <c r="I113" s="775"/>
      <c r="J113" s="775"/>
      <c r="K113" s="775"/>
      <c r="L113" s="776"/>
      <c r="M113" s="712"/>
      <c r="N113" s="712"/>
      <c r="O113" s="712"/>
      <c r="P113" s="712"/>
      <c r="Q113" s="712"/>
      <c r="R113" s="689"/>
      <c r="S113" s="690"/>
      <c r="T113" s="690"/>
      <c r="U113" s="690"/>
      <c r="V113" s="691"/>
      <c r="W113" s="181"/>
      <c r="X113" s="178"/>
      <c r="Y113" s="178"/>
      <c r="Z113" s="184"/>
      <c r="AA113" s="187"/>
      <c r="AB113" s="213"/>
    </row>
    <row r="114" spans="1:28" ht="37.5" customHeight="1">
      <c r="A114" s="196"/>
      <c r="B114" s="200">
        <f t="shared" si="1"/>
        <v>61</v>
      </c>
      <c r="C114" s="774"/>
      <c r="D114" s="775"/>
      <c r="E114" s="775"/>
      <c r="F114" s="775"/>
      <c r="G114" s="775"/>
      <c r="H114" s="775"/>
      <c r="I114" s="775"/>
      <c r="J114" s="775"/>
      <c r="K114" s="775"/>
      <c r="L114" s="776"/>
      <c r="M114" s="712"/>
      <c r="N114" s="712"/>
      <c r="O114" s="712"/>
      <c r="P114" s="712"/>
      <c r="Q114" s="712"/>
      <c r="R114" s="689"/>
      <c r="S114" s="690"/>
      <c r="T114" s="690"/>
      <c r="U114" s="690"/>
      <c r="V114" s="691"/>
      <c r="W114" s="181"/>
      <c r="X114" s="178"/>
      <c r="Y114" s="178"/>
      <c r="Z114" s="184"/>
      <c r="AA114" s="187"/>
      <c r="AB114" s="213"/>
    </row>
    <row r="115" spans="1:28" ht="37.5" customHeight="1">
      <c r="A115" s="196"/>
      <c r="B115" s="200">
        <f t="shared" si="1"/>
        <v>62</v>
      </c>
      <c r="C115" s="774"/>
      <c r="D115" s="775"/>
      <c r="E115" s="775"/>
      <c r="F115" s="775"/>
      <c r="G115" s="775"/>
      <c r="H115" s="775"/>
      <c r="I115" s="775"/>
      <c r="J115" s="775"/>
      <c r="K115" s="775"/>
      <c r="L115" s="776"/>
      <c r="M115" s="712"/>
      <c r="N115" s="712"/>
      <c r="O115" s="712"/>
      <c r="P115" s="712"/>
      <c r="Q115" s="712"/>
      <c r="R115" s="689"/>
      <c r="S115" s="690"/>
      <c r="T115" s="690"/>
      <c r="U115" s="690"/>
      <c r="V115" s="691"/>
      <c r="W115" s="181"/>
      <c r="X115" s="178"/>
      <c r="Y115" s="178"/>
      <c r="Z115" s="184"/>
      <c r="AA115" s="187"/>
      <c r="AB115" s="213"/>
    </row>
    <row r="116" spans="1:28" ht="37.5" customHeight="1">
      <c r="A116" s="196"/>
      <c r="B116" s="200">
        <f t="shared" si="1"/>
        <v>63</v>
      </c>
      <c r="C116" s="774"/>
      <c r="D116" s="775"/>
      <c r="E116" s="775"/>
      <c r="F116" s="775"/>
      <c r="G116" s="775"/>
      <c r="H116" s="775"/>
      <c r="I116" s="775"/>
      <c r="J116" s="775"/>
      <c r="K116" s="775"/>
      <c r="L116" s="776"/>
      <c r="M116" s="712"/>
      <c r="N116" s="712"/>
      <c r="O116" s="712"/>
      <c r="P116" s="712"/>
      <c r="Q116" s="712"/>
      <c r="R116" s="689"/>
      <c r="S116" s="690"/>
      <c r="T116" s="690"/>
      <c r="U116" s="690"/>
      <c r="V116" s="691"/>
      <c r="W116" s="181"/>
      <c r="X116" s="178"/>
      <c r="Y116" s="178"/>
      <c r="Z116" s="184"/>
      <c r="AA116" s="187"/>
      <c r="AB116" s="213"/>
    </row>
    <row r="117" spans="1:28" ht="37.5" customHeight="1">
      <c r="A117" s="196"/>
      <c r="B117" s="200">
        <f t="shared" si="1"/>
        <v>64</v>
      </c>
      <c r="C117" s="774"/>
      <c r="D117" s="775"/>
      <c r="E117" s="775"/>
      <c r="F117" s="775"/>
      <c r="G117" s="775"/>
      <c r="H117" s="775"/>
      <c r="I117" s="775"/>
      <c r="J117" s="775"/>
      <c r="K117" s="775"/>
      <c r="L117" s="776"/>
      <c r="M117" s="712"/>
      <c r="N117" s="712"/>
      <c r="O117" s="712"/>
      <c r="P117" s="712"/>
      <c r="Q117" s="712"/>
      <c r="R117" s="689"/>
      <c r="S117" s="690"/>
      <c r="T117" s="690"/>
      <c r="U117" s="690"/>
      <c r="V117" s="691"/>
      <c r="W117" s="181"/>
      <c r="X117" s="178"/>
      <c r="Y117" s="178"/>
      <c r="Z117" s="184"/>
      <c r="AA117" s="187"/>
      <c r="AB117" s="213"/>
    </row>
    <row r="118" spans="1:28" ht="37.5" customHeight="1">
      <c r="A118" s="196"/>
      <c r="B118" s="200">
        <f t="shared" si="1"/>
        <v>65</v>
      </c>
      <c r="C118" s="774"/>
      <c r="D118" s="775"/>
      <c r="E118" s="775"/>
      <c r="F118" s="775"/>
      <c r="G118" s="775"/>
      <c r="H118" s="775"/>
      <c r="I118" s="775"/>
      <c r="J118" s="775"/>
      <c r="K118" s="775"/>
      <c r="L118" s="776"/>
      <c r="M118" s="712"/>
      <c r="N118" s="712"/>
      <c r="O118" s="712"/>
      <c r="P118" s="712"/>
      <c r="Q118" s="712"/>
      <c r="R118" s="689"/>
      <c r="S118" s="690"/>
      <c r="T118" s="690"/>
      <c r="U118" s="690"/>
      <c r="V118" s="691"/>
      <c r="W118" s="181"/>
      <c r="X118" s="178"/>
      <c r="Y118" s="178"/>
      <c r="Z118" s="184"/>
      <c r="AA118" s="187"/>
      <c r="AB118" s="213"/>
    </row>
    <row r="119" spans="1:28" ht="37.5" customHeight="1">
      <c r="A119" s="196"/>
      <c r="B119" s="200">
        <f t="shared" si="1"/>
        <v>66</v>
      </c>
      <c r="C119" s="774"/>
      <c r="D119" s="775"/>
      <c r="E119" s="775"/>
      <c r="F119" s="775"/>
      <c r="G119" s="775"/>
      <c r="H119" s="775"/>
      <c r="I119" s="775"/>
      <c r="J119" s="775"/>
      <c r="K119" s="775"/>
      <c r="L119" s="776"/>
      <c r="M119" s="712"/>
      <c r="N119" s="712"/>
      <c r="O119" s="712"/>
      <c r="P119" s="712"/>
      <c r="Q119" s="712"/>
      <c r="R119" s="689"/>
      <c r="S119" s="690"/>
      <c r="T119" s="690"/>
      <c r="U119" s="690"/>
      <c r="V119" s="691"/>
      <c r="W119" s="181"/>
      <c r="X119" s="178"/>
      <c r="Y119" s="178"/>
      <c r="Z119" s="184"/>
      <c r="AA119" s="187"/>
      <c r="AB119" s="213"/>
    </row>
    <row r="120" spans="1:28" ht="37.5" customHeight="1">
      <c r="A120" s="196"/>
      <c r="B120" s="200">
        <f t="shared" ref="B120:B145" si="2">B119+1</f>
        <v>67</v>
      </c>
      <c r="C120" s="774"/>
      <c r="D120" s="775"/>
      <c r="E120" s="775"/>
      <c r="F120" s="775"/>
      <c r="G120" s="775"/>
      <c r="H120" s="775"/>
      <c r="I120" s="775"/>
      <c r="J120" s="775"/>
      <c r="K120" s="775"/>
      <c r="L120" s="776"/>
      <c r="M120" s="712"/>
      <c r="N120" s="712"/>
      <c r="O120" s="712"/>
      <c r="P120" s="712"/>
      <c r="Q120" s="712"/>
      <c r="R120" s="689"/>
      <c r="S120" s="690"/>
      <c r="T120" s="690"/>
      <c r="U120" s="690"/>
      <c r="V120" s="691"/>
      <c r="W120" s="181"/>
      <c r="X120" s="178"/>
      <c r="Y120" s="178"/>
      <c r="Z120" s="184"/>
      <c r="AA120" s="187"/>
      <c r="AB120" s="213"/>
    </row>
    <row r="121" spans="1:28" ht="37.5" customHeight="1">
      <c r="A121" s="196"/>
      <c r="B121" s="200">
        <f t="shared" si="2"/>
        <v>68</v>
      </c>
      <c r="C121" s="774"/>
      <c r="D121" s="775"/>
      <c r="E121" s="775"/>
      <c r="F121" s="775"/>
      <c r="G121" s="775"/>
      <c r="H121" s="775"/>
      <c r="I121" s="775"/>
      <c r="J121" s="775"/>
      <c r="K121" s="775"/>
      <c r="L121" s="776"/>
      <c r="M121" s="712"/>
      <c r="N121" s="712"/>
      <c r="O121" s="712"/>
      <c r="P121" s="712"/>
      <c r="Q121" s="712"/>
      <c r="R121" s="689"/>
      <c r="S121" s="690"/>
      <c r="T121" s="690"/>
      <c r="U121" s="690"/>
      <c r="V121" s="691"/>
      <c r="W121" s="181"/>
      <c r="X121" s="178"/>
      <c r="Y121" s="178"/>
      <c r="Z121" s="184"/>
      <c r="AA121" s="187"/>
      <c r="AB121" s="213"/>
    </row>
    <row r="122" spans="1:28" ht="37.5" customHeight="1">
      <c r="A122" s="196"/>
      <c r="B122" s="200">
        <f t="shared" si="2"/>
        <v>69</v>
      </c>
      <c r="C122" s="774"/>
      <c r="D122" s="775"/>
      <c r="E122" s="775"/>
      <c r="F122" s="775"/>
      <c r="G122" s="775"/>
      <c r="H122" s="775"/>
      <c r="I122" s="775"/>
      <c r="J122" s="775"/>
      <c r="K122" s="775"/>
      <c r="L122" s="776"/>
      <c r="M122" s="712"/>
      <c r="N122" s="712"/>
      <c r="O122" s="712"/>
      <c r="P122" s="712"/>
      <c r="Q122" s="712"/>
      <c r="R122" s="689"/>
      <c r="S122" s="690"/>
      <c r="T122" s="690"/>
      <c r="U122" s="690"/>
      <c r="V122" s="691"/>
      <c r="W122" s="181"/>
      <c r="X122" s="178"/>
      <c r="Y122" s="178"/>
      <c r="Z122" s="184"/>
      <c r="AA122" s="187"/>
      <c r="AB122" s="213"/>
    </row>
    <row r="123" spans="1:28" ht="37.5" customHeight="1">
      <c r="A123" s="196"/>
      <c r="B123" s="200">
        <f t="shared" si="2"/>
        <v>70</v>
      </c>
      <c r="C123" s="774"/>
      <c r="D123" s="775"/>
      <c r="E123" s="775"/>
      <c r="F123" s="775"/>
      <c r="G123" s="775"/>
      <c r="H123" s="775"/>
      <c r="I123" s="775"/>
      <c r="J123" s="775"/>
      <c r="K123" s="775"/>
      <c r="L123" s="776"/>
      <c r="M123" s="712"/>
      <c r="N123" s="712"/>
      <c r="O123" s="712"/>
      <c r="P123" s="712"/>
      <c r="Q123" s="712"/>
      <c r="R123" s="689"/>
      <c r="S123" s="690"/>
      <c r="T123" s="690"/>
      <c r="U123" s="690"/>
      <c r="V123" s="691"/>
      <c r="W123" s="181"/>
      <c r="X123" s="178"/>
      <c r="Y123" s="178"/>
      <c r="Z123" s="184"/>
      <c r="AA123" s="187"/>
      <c r="AB123" s="213"/>
    </row>
    <row r="124" spans="1:28" ht="37.5" customHeight="1">
      <c r="A124" s="196"/>
      <c r="B124" s="200">
        <f t="shared" si="2"/>
        <v>71</v>
      </c>
      <c r="C124" s="774"/>
      <c r="D124" s="775"/>
      <c r="E124" s="775"/>
      <c r="F124" s="775"/>
      <c r="G124" s="775"/>
      <c r="H124" s="775"/>
      <c r="I124" s="775"/>
      <c r="J124" s="775"/>
      <c r="K124" s="775"/>
      <c r="L124" s="776"/>
      <c r="M124" s="712"/>
      <c r="N124" s="712"/>
      <c r="O124" s="712"/>
      <c r="P124" s="712"/>
      <c r="Q124" s="712"/>
      <c r="R124" s="689"/>
      <c r="S124" s="690"/>
      <c r="T124" s="690"/>
      <c r="U124" s="690"/>
      <c r="V124" s="691"/>
      <c r="W124" s="181"/>
      <c r="X124" s="178"/>
      <c r="Y124" s="178"/>
      <c r="Z124" s="184"/>
      <c r="AA124" s="187"/>
      <c r="AB124" s="213"/>
    </row>
    <row r="125" spans="1:28" ht="37.5" customHeight="1">
      <c r="A125" s="196"/>
      <c r="B125" s="200">
        <f t="shared" si="2"/>
        <v>72</v>
      </c>
      <c r="C125" s="774"/>
      <c r="D125" s="775"/>
      <c r="E125" s="775"/>
      <c r="F125" s="775"/>
      <c r="G125" s="775"/>
      <c r="H125" s="775"/>
      <c r="I125" s="775"/>
      <c r="J125" s="775"/>
      <c r="K125" s="775"/>
      <c r="L125" s="776"/>
      <c r="M125" s="712"/>
      <c r="N125" s="712"/>
      <c r="O125" s="712"/>
      <c r="P125" s="712"/>
      <c r="Q125" s="712"/>
      <c r="R125" s="689"/>
      <c r="S125" s="690"/>
      <c r="T125" s="690"/>
      <c r="U125" s="690"/>
      <c r="V125" s="691"/>
      <c r="W125" s="181"/>
      <c r="X125" s="178"/>
      <c r="Y125" s="178"/>
      <c r="Z125" s="184"/>
      <c r="AA125" s="187"/>
      <c r="AB125" s="213"/>
    </row>
    <row r="126" spans="1:28" ht="37.5" customHeight="1">
      <c r="A126" s="196"/>
      <c r="B126" s="200">
        <f t="shared" si="2"/>
        <v>73</v>
      </c>
      <c r="C126" s="774"/>
      <c r="D126" s="775"/>
      <c r="E126" s="775"/>
      <c r="F126" s="775"/>
      <c r="G126" s="775"/>
      <c r="H126" s="775"/>
      <c r="I126" s="775"/>
      <c r="J126" s="775"/>
      <c r="K126" s="775"/>
      <c r="L126" s="776"/>
      <c r="M126" s="712"/>
      <c r="N126" s="712"/>
      <c r="O126" s="712"/>
      <c r="P126" s="712"/>
      <c r="Q126" s="712"/>
      <c r="R126" s="689"/>
      <c r="S126" s="690"/>
      <c r="T126" s="690"/>
      <c r="U126" s="690"/>
      <c r="V126" s="691"/>
      <c r="W126" s="181"/>
      <c r="X126" s="178"/>
      <c r="Y126" s="178"/>
      <c r="Z126" s="184"/>
      <c r="AA126" s="187"/>
      <c r="AB126" s="213"/>
    </row>
    <row r="127" spans="1:28" ht="37.5" customHeight="1">
      <c r="A127" s="196"/>
      <c r="B127" s="200">
        <f t="shared" si="2"/>
        <v>74</v>
      </c>
      <c r="C127" s="774"/>
      <c r="D127" s="775"/>
      <c r="E127" s="775"/>
      <c r="F127" s="775"/>
      <c r="G127" s="775"/>
      <c r="H127" s="775"/>
      <c r="I127" s="775"/>
      <c r="J127" s="775"/>
      <c r="K127" s="775"/>
      <c r="L127" s="776"/>
      <c r="M127" s="712"/>
      <c r="N127" s="712"/>
      <c r="O127" s="712"/>
      <c r="P127" s="712"/>
      <c r="Q127" s="712"/>
      <c r="R127" s="689"/>
      <c r="S127" s="690"/>
      <c r="T127" s="690"/>
      <c r="U127" s="690"/>
      <c r="V127" s="691"/>
      <c r="W127" s="181"/>
      <c r="X127" s="178"/>
      <c r="Y127" s="178"/>
      <c r="Z127" s="184"/>
      <c r="AA127" s="187"/>
      <c r="AB127" s="213"/>
    </row>
    <row r="128" spans="1:28" ht="37.5" customHeight="1">
      <c r="A128" s="196"/>
      <c r="B128" s="200">
        <f t="shared" si="2"/>
        <v>75</v>
      </c>
      <c r="C128" s="774"/>
      <c r="D128" s="775"/>
      <c r="E128" s="775"/>
      <c r="F128" s="775"/>
      <c r="G128" s="775"/>
      <c r="H128" s="775"/>
      <c r="I128" s="775"/>
      <c r="J128" s="775"/>
      <c r="K128" s="775"/>
      <c r="L128" s="776"/>
      <c r="M128" s="712"/>
      <c r="N128" s="712"/>
      <c r="O128" s="712"/>
      <c r="P128" s="712"/>
      <c r="Q128" s="712"/>
      <c r="R128" s="689"/>
      <c r="S128" s="690"/>
      <c r="T128" s="690"/>
      <c r="U128" s="690"/>
      <c r="V128" s="691"/>
      <c r="W128" s="181"/>
      <c r="X128" s="178"/>
      <c r="Y128" s="178"/>
      <c r="Z128" s="184"/>
      <c r="AA128" s="187"/>
      <c r="AB128" s="213"/>
    </row>
    <row r="129" spans="1:28" ht="37.5" customHeight="1">
      <c r="A129" s="196"/>
      <c r="B129" s="200">
        <f t="shared" si="2"/>
        <v>76</v>
      </c>
      <c r="C129" s="774"/>
      <c r="D129" s="775"/>
      <c r="E129" s="775"/>
      <c r="F129" s="775"/>
      <c r="G129" s="775"/>
      <c r="H129" s="775"/>
      <c r="I129" s="775"/>
      <c r="J129" s="775"/>
      <c r="K129" s="775"/>
      <c r="L129" s="776"/>
      <c r="M129" s="712"/>
      <c r="N129" s="712"/>
      <c r="O129" s="712"/>
      <c r="P129" s="712"/>
      <c r="Q129" s="712"/>
      <c r="R129" s="689"/>
      <c r="S129" s="690"/>
      <c r="T129" s="690"/>
      <c r="U129" s="690"/>
      <c r="V129" s="691"/>
      <c r="W129" s="181"/>
      <c r="X129" s="178"/>
      <c r="Y129" s="178"/>
      <c r="Z129" s="184"/>
      <c r="AA129" s="187"/>
      <c r="AB129" s="213"/>
    </row>
    <row r="130" spans="1:28" ht="37.5" customHeight="1">
      <c r="A130" s="196"/>
      <c r="B130" s="200">
        <f t="shared" si="2"/>
        <v>77</v>
      </c>
      <c r="C130" s="774"/>
      <c r="D130" s="775"/>
      <c r="E130" s="775"/>
      <c r="F130" s="775"/>
      <c r="G130" s="775"/>
      <c r="H130" s="775"/>
      <c r="I130" s="775"/>
      <c r="J130" s="775"/>
      <c r="K130" s="775"/>
      <c r="L130" s="776"/>
      <c r="M130" s="712"/>
      <c r="N130" s="712"/>
      <c r="O130" s="712"/>
      <c r="P130" s="712"/>
      <c r="Q130" s="712"/>
      <c r="R130" s="689"/>
      <c r="S130" s="690"/>
      <c r="T130" s="690"/>
      <c r="U130" s="690"/>
      <c r="V130" s="691"/>
      <c r="W130" s="181"/>
      <c r="X130" s="178"/>
      <c r="Y130" s="178"/>
      <c r="Z130" s="184"/>
      <c r="AA130" s="187"/>
      <c r="AB130" s="213"/>
    </row>
    <row r="131" spans="1:28" ht="37.5" customHeight="1">
      <c r="A131" s="196"/>
      <c r="B131" s="200">
        <f t="shared" si="2"/>
        <v>78</v>
      </c>
      <c r="C131" s="774"/>
      <c r="D131" s="775"/>
      <c r="E131" s="775"/>
      <c r="F131" s="775"/>
      <c r="G131" s="775"/>
      <c r="H131" s="775"/>
      <c r="I131" s="775"/>
      <c r="J131" s="775"/>
      <c r="K131" s="775"/>
      <c r="L131" s="776"/>
      <c r="M131" s="712"/>
      <c r="N131" s="712"/>
      <c r="O131" s="712"/>
      <c r="P131" s="712"/>
      <c r="Q131" s="712"/>
      <c r="R131" s="689"/>
      <c r="S131" s="690"/>
      <c r="T131" s="690"/>
      <c r="U131" s="690"/>
      <c r="V131" s="691"/>
      <c r="W131" s="181"/>
      <c r="X131" s="178"/>
      <c r="Y131" s="178"/>
      <c r="Z131" s="184"/>
      <c r="AA131" s="187"/>
      <c r="AB131" s="213"/>
    </row>
    <row r="132" spans="1:28" ht="37.5" customHeight="1">
      <c r="A132" s="196"/>
      <c r="B132" s="200">
        <f t="shared" si="2"/>
        <v>79</v>
      </c>
      <c r="C132" s="774"/>
      <c r="D132" s="775"/>
      <c r="E132" s="775"/>
      <c r="F132" s="775"/>
      <c r="G132" s="775"/>
      <c r="H132" s="775"/>
      <c r="I132" s="775"/>
      <c r="J132" s="775"/>
      <c r="K132" s="775"/>
      <c r="L132" s="776"/>
      <c r="M132" s="712"/>
      <c r="N132" s="712"/>
      <c r="O132" s="712"/>
      <c r="P132" s="712"/>
      <c r="Q132" s="712"/>
      <c r="R132" s="689"/>
      <c r="S132" s="690"/>
      <c r="T132" s="690"/>
      <c r="U132" s="690"/>
      <c r="V132" s="691"/>
      <c r="W132" s="181"/>
      <c r="X132" s="178"/>
      <c r="Y132" s="178"/>
      <c r="Z132" s="184"/>
      <c r="AA132" s="187"/>
      <c r="AB132" s="213"/>
    </row>
    <row r="133" spans="1:28" ht="37.5" customHeight="1">
      <c r="A133" s="196"/>
      <c r="B133" s="200">
        <f t="shared" si="2"/>
        <v>80</v>
      </c>
      <c r="C133" s="774"/>
      <c r="D133" s="775"/>
      <c r="E133" s="775"/>
      <c r="F133" s="775"/>
      <c r="G133" s="775"/>
      <c r="H133" s="775"/>
      <c r="I133" s="775"/>
      <c r="J133" s="775"/>
      <c r="K133" s="775"/>
      <c r="L133" s="776"/>
      <c r="M133" s="712"/>
      <c r="N133" s="712"/>
      <c r="O133" s="712"/>
      <c r="P133" s="712"/>
      <c r="Q133" s="712"/>
      <c r="R133" s="689"/>
      <c r="S133" s="690"/>
      <c r="T133" s="690"/>
      <c r="U133" s="690"/>
      <c r="V133" s="691"/>
      <c r="W133" s="181"/>
      <c r="X133" s="178"/>
      <c r="Y133" s="178"/>
      <c r="Z133" s="184"/>
      <c r="AA133" s="187"/>
      <c r="AB133" s="213"/>
    </row>
    <row r="134" spans="1:28" ht="37.5" customHeight="1">
      <c r="A134" s="196"/>
      <c r="B134" s="200">
        <f t="shared" si="2"/>
        <v>81</v>
      </c>
      <c r="C134" s="774"/>
      <c r="D134" s="775"/>
      <c r="E134" s="775"/>
      <c r="F134" s="775"/>
      <c r="G134" s="775"/>
      <c r="H134" s="775"/>
      <c r="I134" s="775"/>
      <c r="J134" s="775"/>
      <c r="K134" s="775"/>
      <c r="L134" s="776"/>
      <c r="M134" s="712"/>
      <c r="N134" s="712"/>
      <c r="O134" s="712"/>
      <c r="P134" s="712"/>
      <c r="Q134" s="712"/>
      <c r="R134" s="689"/>
      <c r="S134" s="690"/>
      <c r="T134" s="690"/>
      <c r="U134" s="690"/>
      <c r="V134" s="691"/>
      <c r="W134" s="181"/>
      <c r="X134" s="178"/>
      <c r="Y134" s="178"/>
      <c r="Z134" s="184"/>
      <c r="AA134" s="187"/>
      <c r="AB134" s="213"/>
    </row>
    <row r="135" spans="1:28" ht="37.5" customHeight="1">
      <c r="A135" s="196"/>
      <c r="B135" s="200">
        <f t="shared" si="2"/>
        <v>82</v>
      </c>
      <c r="C135" s="774"/>
      <c r="D135" s="775"/>
      <c r="E135" s="775"/>
      <c r="F135" s="775"/>
      <c r="G135" s="775"/>
      <c r="H135" s="775"/>
      <c r="I135" s="775"/>
      <c r="J135" s="775"/>
      <c r="K135" s="775"/>
      <c r="L135" s="776"/>
      <c r="M135" s="712"/>
      <c r="N135" s="712"/>
      <c r="O135" s="712"/>
      <c r="P135" s="712"/>
      <c r="Q135" s="712"/>
      <c r="R135" s="689"/>
      <c r="S135" s="690"/>
      <c r="T135" s="690"/>
      <c r="U135" s="690"/>
      <c r="V135" s="691"/>
      <c r="W135" s="181"/>
      <c r="X135" s="178"/>
      <c r="Y135" s="178"/>
      <c r="Z135" s="184"/>
      <c r="AA135" s="187"/>
      <c r="AB135" s="213"/>
    </row>
    <row r="136" spans="1:28" ht="37.5" customHeight="1">
      <c r="A136" s="196"/>
      <c r="B136" s="200">
        <f t="shared" si="2"/>
        <v>83</v>
      </c>
      <c r="C136" s="774"/>
      <c r="D136" s="775"/>
      <c r="E136" s="775"/>
      <c r="F136" s="775"/>
      <c r="G136" s="775"/>
      <c r="H136" s="775"/>
      <c r="I136" s="775"/>
      <c r="J136" s="775"/>
      <c r="K136" s="775"/>
      <c r="L136" s="776"/>
      <c r="M136" s="712"/>
      <c r="N136" s="712"/>
      <c r="O136" s="712"/>
      <c r="P136" s="712"/>
      <c r="Q136" s="712"/>
      <c r="R136" s="689"/>
      <c r="S136" s="690"/>
      <c r="T136" s="690"/>
      <c r="U136" s="690"/>
      <c r="V136" s="691"/>
      <c r="W136" s="181"/>
      <c r="X136" s="178"/>
      <c r="Y136" s="178"/>
      <c r="Z136" s="184"/>
      <c r="AA136" s="187"/>
      <c r="AB136" s="213"/>
    </row>
    <row r="137" spans="1:28" ht="37.5" customHeight="1">
      <c r="A137" s="196"/>
      <c r="B137" s="200">
        <f t="shared" si="2"/>
        <v>84</v>
      </c>
      <c r="C137" s="774"/>
      <c r="D137" s="775"/>
      <c r="E137" s="775"/>
      <c r="F137" s="775"/>
      <c r="G137" s="775"/>
      <c r="H137" s="775"/>
      <c r="I137" s="775"/>
      <c r="J137" s="775"/>
      <c r="K137" s="775"/>
      <c r="L137" s="776"/>
      <c r="M137" s="712"/>
      <c r="N137" s="712"/>
      <c r="O137" s="712"/>
      <c r="P137" s="712"/>
      <c r="Q137" s="712"/>
      <c r="R137" s="689"/>
      <c r="S137" s="690"/>
      <c r="T137" s="690"/>
      <c r="U137" s="690"/>
      <c r="V137" s="691"/>
      <c r="W137" s="181"/>
      <c r="X137" s="178"/>
      <c r="Y137" s="178"/>
      <c r="Z137" s="184"/>
      <c r="AA137" s="187"/>
      <c r="AB137" s="213"/>
    </row>
    <row r="138" spans="1:28" ht="37.5" customHeight="1">
      <c r="A138" s="196"/>
      <c r="B138" s="200">
        <f t="shared" si="2"/>
        <v>85</v>
      </c>
      <c r="C138" s="774"/>
      <c r="D138" s="775"/>
      <c r="E138" s="775"/>
      <c r="F138" s="775"/>
      <c r="G138" s="775"/>
      <c r="H138" s="775"/>
      <c r="I138" s="775"/>
      <c r="J138" s="775"/>
      <c r="K138" s="775"/>
      <c r="L138" s="776"/>
      <c r="M138" s="712"/>
      <c r="N138" s="712"/>
      <c r="O138" s="712"/>
      <c r="P138" s="712"/>
      <c r="Q138" s="712"/>
      <c r="R138" s="689"/>
      <c r="S138" s="690"/>
      <c r="T138" s="690"/>
      <c r="U138" s="690"/>
      <c r="V138" s="691"/>
      <c r="W138" s="181"/>
      <c r="X138" s="178"/>
      <c r="Y138" s="178"/>
      <c r="Z138" s="184"/>
      <c r="AA138" s="187"/>
      <c r="AB138" s="213"/>
    </row>
    <row r="139" spans="1:28" ht="37.5" customHeight="1">
      <c r="A139" s="196"/>
      <c r="B139" s="200">
        <f t="shared" si="2"/>
        <v>86</v>
      </c>
      <c r="C139" s="774"/>
      <c r="D139" s="775"/>
      <c r="E139" s="775"/>
      <c r="F139" s="775"/>
      <c r="G139" s="775"/>
      <c r="H139" s="775"/>
      <c r="I139" s="775"/>
      <c r="J139" s="775"/>
      <c r="K139" s="775"/>
      <c r="L139" s="776"/>
      <c r="M139" s="712"/>
      <c r="N139" s="712"/>
      <c r="O139" s="712"/>
      <c r="P139" s="712"/>
      <c r="Q139" s="712"/>
      <c r="R139" s="689"/>
      <c r="S139" s="690"/>
      <c r="T139" s="690"/>
      <c r="U139" s="690"/>
      <c r="V139" s="691"/>
      <c r="W139" s="181"/>
      <c r="X139" s="178"/>
      <c r="Y139" s="178"/>
      <c r="Z139" s="184"/>
      <c r="AA139" s="187"/>
      <c r="AB139" s="213"/>
    </row>
    <row r="140" spans="1:28" ht="37.5" customHeight="1">
      <c r="A140" s="196"/>
      <c r="B140" s="200">
        <f t="shared" si="2"/>
        <v>87</v>
      </c>
      <c r="C140" s="774"/>
      <c r="D140" s="775"/>
      <c r="E140" s="775"/>
      <c r="F140" s="775"/>
      <c r="G140" s="775"/>
      <c r="H140" s="775"/>
      <c r="I140" s="775"/>
      <c r="J140" s="775"/>
      <c r="K140" s="775"/>
      <c r="L140" s="776"/>
      <c r="M140" s="712"/>
      <c r="N140" s="712"/>
      <c r="O140" s="712"/>
      <c r="P140" s="712"/>
      <c r="Q140" s="712"/>
      <c r="R140" s="689"/>
      <c r="S140" s="690"/>
      <c r="T140" s="690"/>
      <c r="U140" s="690"/>
      <c r="V140" s="691"/>
      <c r="W140" s="181"/>
      <c r="X140" s="178"/>
      <c r="Y140" s="178"/>
      <c r="Z140" s="184"/>
      <c r="AA140" s="187"/>
      <c r="AB140" s="213"/>
    </row>
    <row r="141" spans="1:28" ht="37.5" customHeight="1">
      <c r="A141" s="196"/>
      <c r="B141" s="200">
        <f t="shared" si="2"/>
        <v>88</v>
      </c>
      <c r="C141" s="774"/>
      <c r="D141" s="775"/>
      <c r="E141" s="775"/>
      <c r="F141" s="775"/>
      <c r="G141" s="775"/>
      <c r="H141" s="775"/>
      <c r="I141" s="775"/>
      <c r="J141" s="775"/>
      <c r="K141" s="775"/>
      <c r="L141" s="776"/>
      <c r="M141" s="712"/>
      <c r="N141" s="712"/>
      <c r="O141" s="712"/>
      <c r="P141" s="712"/>
      <c r="Q141" s="712"/>
      <c r="R141" s="689"/>
      <c r="S141" s="690"/>
      <c r="T141" s="690"/>
      <c r="U141" s="690"/>
      <c r="V141" s="691"/>
      <c r="W141" s="181"/>
      <c r="X141" s="178"/>
      <c r="Y141" s="178"/>
      <c r="Z141" s="184"/>
      <c r="AA141" s="187"/>
      <c r="AB141" s="213"/>
    </row>
    <row r="142" spans="1:28" ht="37.5" customHeight="1">
      <c r="A142" s="196"/>
      <c r="B142" s="200">
        <f t="shared" si="2"/>
        <v>89</v>
      </c>
      <c r="C142" s="774"/>
      <c r="D142" s="775"/>
      <c r="E142" s="775"/>
      <c r="F142" s="775"/>
      <c r="G142" s="775"/>
      <c r="H142" s="775"/>
      <c r="I142" s="775"/>
      <c r="J142" s="775"/>
      <c r="K142" s="775"/>
      <c r="L142" s="776"/>
      <c r="M142" s="712"/>
      <c r="N142" s="712"/>
      <c r="O142" s="712"/>
      <c r="P142" s="712"/>
      <c r="Q142" s="712"/>
      <c r="R142" s="689"/>
      <c r="S142" s="690"/>
      <c r="T142" s="690"/>
      <c r="U142" s="690"/>
      <c r="V142" s="691"/>
      <c r="W142" s="181"/>
      <c r="X142" s="178"/>
      <c r="Y142" s="178"/>
      <c r="Z142" s="184"/>
      <c r="AA142" s="187"/>
      <c r="AB142" s="213"/>
    </row>
    <row r="143" spans="1:28" ht="37.5" customHeight="1">
      <c r="A143" s="196"/>
      <c r="B143" s="200">
        <f t="shared" si="2"/>
        <v>90</v>
      </c>
      <c r="C143" s="774"/>
      <c r="D143" s="775"/>
      <c r="E143" s="775"/>
      <c r="F143" s="775"/>
      <c r="G143" s="775"/>
      <c r="H143" s="775"/>
      <c r="I143" s="775"/>
      <c r="J143" s="775"/>
      <c r="K143" s="775"/>
      <c r="L143" s="776"/>
      <c r="M143" s="712"/>
      <c r="N143" s="712"/>
      <c r="O143" s="712"/>
      <c r="P143" s="712"/>
      <c r="Q143" s="712"/>
      <c r="R143" s="689"/>
      <c r="S143" s="690"/>
      <c r="T143" s="690"/>
      <c r="U143" s="690"/>
      <c r="V143" s="691"/>
      <c r="W143" s="181"/>
      <c r="X143" s="178"/>
      <c r="Y143" s="178"/>
      <c r="Z143" s="184"/>
      <c r="AA143" s="187"/>
      <c r="AB143" s="213"/>
    </row>
    <row r="144" spans="1:28" ht="37.5" customHeight="1">
      <c r="A144" s="196"/>
      <c r="B144" s="200">
        <f t="shared" si="2"/>
        <v>91</v>
      </c>
      <c r="C144" s="774"/>
      <c r="D144" s="775"/>
      <c r="E144" s="775"/>
      <c r="F144" s="775"/>
      <c r="G144" s="775"/>
      <c r="H144" s="775"/>
      <c r="I144" s="775"/>
      <c r="J144" s="775"/>
      <c r="K144" s="775"/>
      <c r="L144" s="776"/>
      <c r="M144" s="712"/>
      <c r="N144" s="712"/>
      <c r="O144" s="712"/>
      <c r="P144" s="712"/>
      <c r="Q144" s="712"/>
      <c r="R144" s="689"/>
      <c r="S144" s="690"/>
      <c r="T144" s="690"/>
      <c r="U144" s="690"/>
      <c r="V144" s="691"/>
      <c r="W144" s="181"/>
      <c r="X144" s="178"/>
      <c r="Y144" s="178"/>
      <c r="Z144" s="184"/>
      <c r="AA144" s="187"/>
      <c r="AB144" s="213"/>
    </row>
    <row r="145" spans="1:28" ht="37.5" customHeight="1">
      <c r="A145" s="196"/>
      <c r="B145" s="200">
        <f t="shared" si="2"/>
        <v>92</v>
      </c>
      <c r="C145" s="774"/>
      <c r="D145" s="775"/>
      <c r="E145" s="775"/>
      <c r="F145" s="775"/>
      <c r="G145" s="775"/>
      <c r="H145" s="775"/>
      <c r="I145" s="775"/>
      <c r="J145" s="775"/>
      <c r="K145" s="775"/>
      <c r="L145" s="776"/>
      <c r="M145" s="712"/>
      <c r="N145" s="712"/>
      <c r="O145" s="712"/>
      <c r="P145" s="712"/>
      <c r="Q145" s="712"/>
      <c r="R145" s="689"/>
      <c r="S145" s="690"/>
      <c r="T145" s="690"/>
      <c r="U145" s="690"/>
      <c r="V145" s="691"/>
      <c r="W145" s="181"/>
      <c r="X145" s="178"/>
      <c r="Y145" s="178"/>
      <c r="Z145" s="184"/>
      <c r="AA145" s="187"/>
      <c r="AB145" s="213"/>
    </row>
    <row r="146" spans="1:28" ht="37.5" customHeight="1">
      <c r="A146" s="196"/>
      <c r="B146" s="200">
        <f t="shared" ref="B146:B151" si="3">B145+1</f>
        <v>93</v>
      </c>
      <c r="C146" s="774"/>
      <c r="D146" s="775"/>
      <c r="E146" s="775"/>
      <c r="F146" s="775"/>
      <c r="G146" s="775"/>
      <c r="H146" s="775"/>
      <c r="I146" s="775"/>
      <c r="J146" s="775"/>
      <c r="K146" s="775"/>
      <c r="L146" s="776"/>
      <c r="M146" s="712"/>
      <c r="N146" s="712"/>
      <c r="O146" s="712"/>
      <c r="P146" s="712"/>
      <c r="Q146" s="712"/>
      <c r="R146" s="689"/>
      <c r="S146" s="690"/>
      <c r="T146" s="690"/>
      <c r="U146" s="690"/>
      <c r="V146" s="691"/>
      <c r="W146" s="181"/>
      <c r="X146" s="178"/>
      <c r="Y146" s="178"/>
      <c r="Z146" s="184"/>
      <c r="AA146" s="187"/>
      <c r="AB146" s="213"/>
    </row>
    <row r="147" spans="1:28" ht="37.5" customHeight="1">
      <c r="A147" s="196"/>
      <c r="B147" s="200">
        <f t="shared" si="3"/>
        <v>94</v>
      </c>
      <c r="C147" s="774"/>
      <c r="D147" s="775"/>
      <c r="E147" s="775"/>
      <c r="F147" s="775"/>
      <c r="G147" s="775"/>
      <c r="H147" s="775"/>
      <c r="I147" s="775"/>
      <c r="J147" s="775"/>
      <c r="K147" s="775"/>
      <c r="L147" s="776"/>
      <c r="M147" s="712"/>
      <c r="N147" s="712"/>
      <c r="O147" s="712"/>
      <c r="P147" s="712"/>
      <c r="Q147" s="712"/>
      <c r="R147" s="689"/>
      <c r="S147" s="690"/>
      <c r="T147" s="690"/>
      <c r="U147" s="690"/>
      <c r="V147" s="691"/>
      <c r="W147" s="181"/>
      <c r="X147" s="178"/>
      <c r="Y147" s="178"/>
      <c r="Z147" s="184"/>
      <c r="AA147" s="187"/>
      <c r="AB147" s="213"/>
    </row>
    <row r="148" spans="1:28" ht="37.5" customHeight="1">
      <c r="A148" s="196"/>
      <c r="B148" s="200">
        <f t="shared" si="3"/>
        <v>95</v>
      </c>
      <c r="C148" s="774"/>
      <c r="D148" s="775"/>
      <c r="E148" s="775"/>
      <c r="F148" s="775"/>
      <c r="G148" s="775"/>
      <c r="H148" s="775"/>
      <c r="I148" s="775"/>
      <c r="J148" s="775"/>
      <c r="K148" s="775"/>
      <c r="L148" s="776"/>
      <c r="M148" s="712"/>
      <c r="N148" s="712"/>
      <c r="O148" s="712"/>
      <c r="P148" s="712"/>
      <c r="Q148" s="712"/>
      <c r="R148" s="689"/>
      <c r="S148" s="690"/>
      <c r="T148" s="690"/>
      <c r="U148" s="690"/>
      <c r="V148" s="691"/>
      <c r="W148" s="181"/>
      <c r="X148" s="178"/>
      <c r="Y148" s="178"/>
      <c r="Z148" s="184"/>
      <c r="AA148" s="187"/>
      <c r="AB148" s="213"/>
    </row>
    <row r="149" spans="1:28" ht="37.5" customHeight="1">
      <c r="A149" s="196"/>
      <c r="B149" s="200">
        <f t="shared" si="3"/>
        <v>96</v>
      </c>
      <c r="C149" s="774"/>
      <c r="D149" s="775"/>
      <c r="E149" s="775"/>
      <c r="F149" s="775"/>
      <c r="G149" s="775"/>
      <c r="H149" s="775"/>
      <c r="I149" s="775"/>
      <c r="J149" s="775"/>
      <c r="K149" s="775"/>
      <c r="L149" s="776"/>
      <c r="M149" s="712"/>
      <c r="N149" s="712"/>
      <c r="O149" s="712"/>
      <c r="P149" s="712"/>
      <c r="Q149" s="712"/>
      <c r="R149" s="689"/>
      <c r="S149" s="690"/>
      <c r="T149" s="690"/>
      <c r="U149" s="690"/>
      <c r="V149" s="691"/>
      <c r="W149" s="181"/>
      <c r="X149" s="178"/>
      <c r="Y149" s="178"/>
      <c r="Z149" s="184"/>
      <c r="AA149" s="187"/>
      <c r="AB149" s="213"/>
    </row>
    <row r="150" spans="1:28" ht="37.5" customHeight="1">
      <c r="A150" s="196"/>
      <c r="B150" s="200">
        <f t="shared" si="3"/>
        <v>97</v>
      </c>
      <c r="C150" s="774"/>
      <c r="D150" s="775"/>
      <c r="E150" s="775"/>
      <c r="F150" s="775"/>
      <c r="G150" s="775"/>
      <c r="H150" s="775"/>
      <c r="I150" s="775"/>
      <c r="J150" s="775"/>
      <c r="K150" s="775"/>
      <c r="L150" s="776"/>
      <c r="M150" s="712"/>
      <c r="N150" s="712"/>
      <c r="O150" s="712"/>
      <c r="P150" s="712"/>
      <c r="Q150" s="712"/>
      <c r="R150" s="689"/>
      <c r="S150" s="690"/>
      <c r="T150" s="690"/>
      <c r="U150" s="690"/>
      <c r="V150" s="691"/>
      <c r="W150" s="181"/>
      <c r="X150" s="178"/>
      <c r="Y150" s="178"/>
      <c r="Z150" s="184"/>
      <c r="AA150" s="187"/>
      <c r="AB150" s="213"/>
    </row>
    <row r="151" spans="1:28" ht="37.5" customHeight="1">
      <c r="A151" s="196"/>
      <c r="B151" s="200">
        <f t="shared" si="3"/>
        <v>98</v>
      </c>
      <c r="C151" s="774"/>
      <c r="D151" s="775"/>
      <c r="E151" s="775"/>
      <c r="F151" s="775"/>
      <c r="G151" s="775"/>
      <c r="H151" s="775"/>
      <c r="I151" s="775"/>
      <c r="J151" s="775"/>
      <c r="K151" s="775"/>
      <c r="L151" s="776"/>
      <c r="M151" s="712"/>
      <c r="N151" s="712"/>
      <c r="O151" s="712"/>
      <c r="P151" s="712"/>
      <c r="Q151" s="712"/>
      <c r="R151" s="689"/>
      <c r="S151" s="690"/>
      <c r="T151" s="690"/>
      <c r="U151" s="690"/>
      <c r="V151" s="691"/>
      <c r="W151" s="181"/>
      <c r="X151" s="178"/>
      <c r="Y151" s="178"/>
      <c r="Z151" s="184"/>
      <c r="AA151" s="187"/>
      <c r="AB151" s="213"/>
    </row>
    <row r="152" spans="1:28" ht="37.5" customHeight="1">
      <c r="A152" s="196"/>
      <c r="B152" s="200">
        <f t="shared" ref="B152:B153" si="4">B151+1</f>
        <v>99</v>
      </c>
      <c r="C152" s="774"/>
      <c r="D152" s="775"/>
      <c r="E152" s="775"/>
      <c r="F152" s="775"/>
      <c r="G152" s="775"/>
      <c r="H152" s="775"/>
      <c r="I152" s="775"/>
      <c r="J152" s="775"/>
      <c r="K152" s="775"/>
      <c r="L152" s="776"/>
      <c r="M152" s="712"/>
      <c r="N152" s="712"/>
      <c r="O152" s="712"/>
      <c r="P152" s="712"/>
      <c r="Q152" s="712"/>
      <c r="R152" s="689"/>
      <c r="S152" s="690"/>
      <c r="T152" s="690"/>
      <c r="U152" s="690"/>
      <c r="V152" s="691"/>
      <c r="W152" s="181"/>
      <c r="X152" s="178"/>
      <c r="Y152" s="178"/>
      <c r="Z152" s="184"/>
      <c r="AA152" s="187"/>
      <c r="AB152" s="213"/>
    </row>
    <row r="153" spans="1:28" ht="37.5" customHeight="1" thickBot="1">
      <c r="A153" s="196"/>
      <c r="B153" s="200">
        <f t="shared" si="4"/>
        <v>100</v>
      </c>
      <c r="C153" s="780"/>
      <c r="D153" s="781"/>
      <c r="E153" s="781"/>
      <c r="F153" s="781"/>
      <c r="G153" s="781"/>
      <c r="H153" s="781"/>
      <c r="I153" s="781"/>
      <c r="J153" s="781"/>
      <c r="K153" s="781"/>
      <c r="L153" s="782"/>
      <c r="M153" s="760"/>
      <c r="N153" s="760"/>
      <c r="O153" s="760"/>
      <c r="P153" s="760"/>
      <c r="Q153" s="760"/>
      <c r="R153" s="686"/>
      <c r="S153" s="687"/>
      <c r="T153" s="687"/>
      <c r="U153" s="687"/>
      <c r="V153" s="688"/>
      <c r="W153" s="188"/>
      <c r="X153" s="189"/>
      <c r="Y153" s="189"/>
      <c r="Z153" s="190"/>
      <c r="AA153" s="191"/>
      <c r="AB153" s="213"/>
    </row>
    <row r="154" spans="1:28" ht="4.5" customHeight="1">
      <c r="A154" s="214"/>
    </row>
    <row r="155" spans="1:28" ht="28.5" customHeight="1">
      <c r="B155" s="215"/>
      <c r="C155" s="759"/>
      <c r="D155" s="759"/>
      <c r="E155" s="759"/>
      <c r="F155" s="759"/>
      <c r="G155" s="759"/>
      <c r="H155" s="759"/>
      <c r="I155" s="759"/>
      <c r="J155" s="759"/>
      <c r="K155" s="759"/>
      <c r="L155" s="759"/>
      <c r="M155" s="759"/>
      <c r="N155" s="759"/>
      <c r="O155" s="759"/>
      <c r="P155" s="759"/>
      <c r="Q155" s="759"/>
      <c r="R155" s="759"/>
      <c r="S155" s="759"/>
      <c r="T155" s="759"/>
      <c r="U155" s="759"/>
      <c r="V155" s="759"/>
      <c r="W155" s="759"/>
      <c r="X155" s="759"/>
      <c r="Y155" s="759"/>
      <c r="Z155" s="759"/>
      <c r="AA155" s="759"/>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hyperlinks>
    <hyperlink ref="M47" r:id="rId1" xr:uid="{37EE63C5-39F0-40F1-9C58-6939740576E2}"/>
  </hyperlinks>
  <pageMargins left="0.70866141732283472" right="0.70866141732283472" top="0.74803149606299213" bottom="0.74803149606299213" header="0.31496062992125984" footer="0.31496062992125984"/>
  <pageSetup paperSize="9" scale="50"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tabSelected="1" view="pageBreakPreview" topLeftCell="A85" zoomScale="110" zoomScaleNormal="120" zoomScaleSheetLayoutView="110" workbookViewId="0">
      <selection activeCell="O108" sqref="O108"/>
    </sheetView>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990" t="s">
        <v>76</v>
      </c>
      <c r="Z1" s="990"/>
      <c r="AA1" s="990"/>
      <c r="AB1" s="990"/>
      <c r="AC1" s="990" t="str">
        <f>IF(基本情報入力シート!C33="","",基本情報入力シート!C33)</f>
        <v>○○市</v>
      </c>
      <c r="AD1" s="990"/>
      <c r="AE1" s="990"/>
      <c r="AF1" s="990"/>
      <c r="AG1" s="990"/>
      <c r="AH1" s="990"/>
      <c r="AI1" s="990"/>
      <c r="AJ1" s="990"/>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943" t="s">
        <v>218</v>
      </c>
      <c r="B3" s="943"/>
      <c r="C3" s="943"/>
      <c r="D3" s="943"/>
      <c r="E3" s="943"/>
      <c r="F3" s="943"/>
      <c r="G3" s="943"/>
      <c r="H3" s="943"/>
      <c r="I3" s="943"/>
      <c r="J3" s="943"/>
      <c r="K3" s="943"/>
      <c r="L3" s="943"/>
      <c r="M3" s="943"/>
      <c r="N3" s="943"/>
      <c r="O3" s="943"/>
      <c r="P3" s="943"/>
      <c r="Q3" s="943"/>
      <c r="R3" s="943"/>
      <c r="S3" s="943"/>
      <c r="T3" s="943"/>
      <c r="U3" s="943"/>
      <c r="V3" s="943"/>
      <c r="W3" s="943"/>
      <c r="X3" s="943"/>
      <c r="Y3" s="943"/>
      <c r="Z3" s="943"/>
      <c r="AA3" s="943"/>
      <c r="AB3" s="943"/>
      <c r="AC3" s="943"/>
      <c r="AD3" s="943"/>
      <c r="AE3" s="943"/>
      <c r="AF3" s="943"/>
      <c r="AG3" s="943"/>
      <c r="AH3" s="943"/>
      <c r="AI3" s="943"/>
      <c r="AJ3" s="943"/>
      <c r="AK3" s="943"/>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991">
        <v>5</v>
      </c>
      <c r="W4" s="991"/>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961" t="s">
        <v>101</v>
      </c>
      <c r="B8" s="962"/>
      <c r="C8" s="962"/>
      <c r="D8" s="962"/>
      <c r="E8" s="962"/>
      <c r="F8" s="963"/>
      <c r="G8" s="964" t="str">
        <f>IF(基本情報入力シート!M37="","",基本情報入力シート!M37)</f>
        <v>○○ケアサービス</v>
      </c>
      <c r="H8" s="964"/>
      <c r="I8" s="964"/>
      <c r="J8" s="964"/>
      <c r="K8" s="964"/>
      <c r="L8" s="964"/>
      <c r="M8" s="964"/>
      <c r="N8" s="964"/>
      <c r="O8" s="964"/>
      <c r="P8" s="964"/>
      <c r="Q8" s="964"/>
      <c r="R8" s="964"/>
      <c r="S8" s="964"/>
      <c r="T8" s="964"/>
      <c r="U8" s="964"/>
      <c r="V8" s="964"/>
      <c r="W8" s="964"/>
      <c r="X8" s="964"/>
      <c r="Y8" s="964"/>
      <c r="Z8" s="964"/>
      <c r="AA8" s="964"/>
      <c r="AB8" s="964"/>
      <c r="AC8" s="964"/>
      <c r="AD8" s="964"/>
      <c r="AE8" s="964"/>
      <c r="AF8" s="964"/>
      <c r="AG8" s="964"/>
      <c r="AH8" s="964"/>
      <c r="AI8" s="964"/>
      <c r="AJ8" s="965"/>
      <c r="AL8" s="256"/>
      <c r="AM8" s="256"/>
      <c r="AN8" s="256"/>
      <c r="AO8" s="256"/>
      <c r="AP8" s="256"/>
      <c r="AQ8" s="256"/>
      <c r="AR8" s="256"/>
      <c r="AS8" s="256"/>
      <c r="AT8" s="256"/>
      <c r="AU8" s="256"/>
      <c r="AV8" s="256"/>
      <c r="AW8" s="256"/>
    </row>
    <row r="9" spans="1:49" s="255" customFormat="1" ht="25.5" customHeight="1">
      <c r="A9" s="985" t="s">
        <v>100</v>
      </c>
      <c r="B9" s="986"/>
      <c r="C9" s="986"/>
      <c r="D9" s="986"/>
      <c r="E9" s="986"/>
      <c r="F9" s="987"/>
      <c r="G9" s="966" t="str">
        <f>IF(基本情報入力シート!M38="","",基本情報入力シート!M38)</f>
        <v>○○ケアサービス</v>
      </c>
      <c r="H9" s="966"/>
      <c r="I9" s="966"/>
      <c r="J9" s="966"/>
      <c r="K9" s="966"/>
      <c r="L9" s="966"/>
      <c r="M9" s="966"/>
      <c r="N9" s="966"/>
      <c r="O9" s="966"/>
      <c r="P9" s="966"/>
      <c r="Q9" s="966"/>
      <c r="R9" s="966"/>
      <c r="S9" s="966"/>
      <c r="T9" s="966"/>
      <c r="U9" s="966"/>
      <c r="V9" s="966"/>
      <c r="W9" s="966"/>
      <c r="X9" s="966"/>
      <c r="Y9" s="966"/>
      <c r="Z9" s="966"/>
      <c r="AA9" s="966"/>
      <c r="AB9" s="966"/>
      <c r="AC9" s="966"/>
      <c r="AD9" s="966"/>
      <c r="AE9" s="966"/>
      <c r="AF9" s="966"/>
      <c r="AG9" s="966"/>
      <c r="AH9" s="966"/>
      <c r="AI9" s="966"/>
      <c r="AJ9" s="967"/>
      <c r="AL9" s="256"/>
      <c r="AM9" s="256"/>
      <c r="AN9" s="256"/>
      <c r="AO9" s="256"/>
      <c r="AP9" s="256"/>
      <c r="AQ9" s="256"/>
      <c r="AR9" s="256"/>
      <c r="AS9" s="256"/>
      <c r="AT9" s="256"/>
      <c r="AU9" s="256"/>
      <c r="AV9" s="256"/>
      <c r="AW9" s="256"/>
    </row>
    <row r="10" spans="1:49" s="255" customFormat="1" ht="12.75" customHeight="1">
      <c r="A10" s="974" t="s">
        <v>104</v>
      </c>
      <c r="B10" s="975"/>
      <c r="C10" s="975"/>
      <c r="D10" s="975"/>
      <c r="E10" s="975"/>
      <c r="F10" s="976"/>
      <c r="G10" s="257" t="s">
        <v>7</v>
      </c>
      <c r="H10" s="1021" t="str">
        <f>IF(基本情報入力シート!AC39="－","",基本情報入力シート!AC39)</f>
        <v>100－1234</v>
      </c>
      <c r="I10" s="1021"/>
      <c r="J10" s="1021"/>
      <c r="K10" s="1021"/>
      <c r="L10" s="1021"/>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977"/>
      <c r="B11" s="978"/>
      <c r="C11" s="978"/>
      <c r="D11" s="978"/>
      <c r="E11" s="978"/>
      <c r="F11" s="979"/>
      <c r="G11" s="970" t="str">
        <f>IF(基本情報入力シート!M40="","",基本情報入力シート!M40)</f>
        <v>千代田区霞が関 1－2－2</v>
      </c>
      <c r="H11" s="971"/>
      <c r="I11" s="971"/>
      <c r="J11" s="971"/>
      <c r="K11" s="971"/>
      <c r="L11" s="971"/>
      <c r="M11" s="971"/>
      <c r="N11" s="971"/>
      <c r="O11" s="971"/>
      <c r="P11" s="971"/>
      <c r="Q11" s="971"/>
      <c r="R11" s="971"/>
      <c r="S11" s="971"/>
      <c r="T11" s="971"/>
      <c r="U11" s="971"/>
      <c r="V11" s="971"/>
      <c r="W11" s="971"/>
      <c r="X11" s="971"/>
      <c r="Y11" s="971"/>
      <c r="Z11" s="971"/>
      <c r="AA11" s="971"/>
      <c r="AB11" s="971"/>
      <c r="AC11" s="971"/>
      <c r="AD11" s="971"/>
      <c r="AE11" s="971"/>
      <c r="AF11" s="971"/>
      <c r="AG11" s="971"/>
      <c r="AH11" s="971"/>
      <c r="AI11" s="971"/>
      <c r="AJ11" s="972"/>
      <c r="AL11" s="256"/>
      <c r="AM11" s="256"/>
      <c r="AN11" s="256"/>
      <c r="AO11" s="256"/>
      <c r="AP11" s="256"/>
      <c r="AQ11" s="256"/>
      <c r="AR11" s="256"/>
      <c r="AS11" s="256"/>
      <c r="AT11" s="256"/>
      <c r="AU11" s="256"/>
      <c r="AV11" s="256"/>
      <c r="AW11" s="256"/>
    </row>
    <row r="12" spans="1:49" s="255" customFormat="1" ht="16.5" customHeight="1">
      <c r="A12" s="977"/>
      <c r="B12" s="978"/>
      <c r="C12" s="978"/>
      <c r="D12" s="978"/>
      <c r="E12" s="978"/>
      <c r="F12" s="979"/>
      <c r="G12" s="973" t="str">
        <f>IF(基本情報入力シート!M41="","",基本情報入力シート!M41)</f>
        <v>○○ビル 18F</v>
      </c>
      <c r="H12" s="968"/>
      <c r="I12" s="968"/>
      <c r="J12" s="968"/>
      <c r="K12" s="968"/>
      <c r="L12" s="968"/>
      <c r="M12" s="968"/>
      <c r="N12" s="968"/>
      <c r="O12" s="968"/>
      <c r="P12" s="968"/>
      <c r="Q12" s="968"/>
      <c r="R12" s="968"/>
      <c r="S12" s="968"/>
      <c r="T12" s="968"/>
      <c r="U12" s="968"/>
      <c r="V12" s="968"/>
      <c r="W12" s="968"/>
      <c r="X12" s="968"/>
      <c r="Y12" s="968"/>
      <c r="Z12" s="968"/>
      <c r="AA12" s="968"/>
      <c r="AB12" s="968"/>
      <c r="AC12" s="968"/>
      <c r="AD12" s="968"/>
      <c r="AE12" s="968"/>
      <c r="AF12" s="968"/>
      <c r="AG12" s="968"/>
      <c r="AH12" s="968"/>
      <c r="AI12" s="968"/>
      <c r="AJ12" s="969"/>
      <c r="AL12" s="256"/>
      <c r="AM12" s="256"/>
      <c r="AN12" s="256"/>
      <c r="AO12" s="256"/>
      <c r="AP12" s="256"/>
      <c r="AQ12" s="256"/>
      <c r="AR12" s="256"/>
      <c r="AS12" s="256"/>
      <c r="AT12" s="256"/>
      <c r="AU12" s="256"/>
      <c r="AV12" s="256"/>
      <c r="AW12" s="256"/>
    </row>
    <row r="13" spans="1:49" s="255" customFormat="1" ht="13.5" customHeight="1">
      <c r="A13" s="980" t="s">
        <v>101</v>
      </c>
      <c r="B13" s="981"/>
      <c r="C13" s="981"/>
      <c r="D13" s="981"/>
      <c r="E13" s="981"/>
      <c r="F13" s="982"/>
      <c r="G13" s="964" t="str">
        <f>IF(基本情報入力シート!M44="","",基本情報入力シート!M44)</f>
        <v>コウロウ タロウ</v>
      </c>
      <c r="H13" s="964"/>
      <c r="I13" s="964"/>
      <c r="J13" s="964"/>
      <c r="K13" s="964"/>
      <c r="L13" s="964"/>
      <c r="M13" s="964"/>
      <c r="N13" s="964"/>
      <c r="O13" s="964"/>
      <c r="P13" s="964"/>
      <c r="Q13" s="964"/>
      <c r="R13" s="964"/>
      <c r="S13" s="964"/>
      <c r="T13" s="964"/>
      <c r="U13" s="964"/>
      <c r="V13" s="964"/>
      <c r="W13" s="964"/>
      <c r="X13" s="964"/>
      <c r="Y13" s="964"/>
      <c r="Z13" s="964"/>
      <c r="AA13" s="964"/>
      <c r="AB13" s="964"/>
      <c r="AC13" s="964"/>
      <c r="AD13" s="964"/>
      <c r="AE13" s="964"/>
      <c r="AF13" s="964"/>
      <c r="AG13" s="964"/>
      <c r="AH13" s="964"/>
      <c r="AI13" s="964"/>
      <c r="AJ13" s="965"/>
      <c r="AL13" s="256"/>
      <c r="AM13" s="256"/>
      <c r="AN13" s="256"/>
      <c r="AO13" s="256"/>
      <c r="AP13" s="256"/>
      <c r="AQ13" s="256"/>
      <c r="AR13" s="256"/>
      <c r="AS13" s="256"/>
      <c r="AT13" s="256"/>
      <c r="AU13" s="256"/>
      <c r="AV13" s="256"/>
      <c r="AW13" s="256"/>
    </row>
    <row r="14" spans="1:49" s="255" customFormat="1" ht="27.75" customHeight="1">
      <c r="A14" s="977" t="s">
        <v>99</v>
      </c>
      <c r="B14" s="978"/>
      <c r="C14" s="978"/>
      <c r="D14" s="978"/>
      <c r="E14" s="978"/>
      <c r="F14" s="979"/>
      <c r="G14" s="968" t="str">
        <f>IF(基本情報入力シート!M45="","",基本情報入力シート!M45)</f>
        <v>厚労 太郎</v>
      </c>
      <c r="H14" s="968"/>
      <c r="I14" s="968"/>
      <c r="J14" s="968"/>
      <c r="K14" s="968"/>
      <c r="L14" s="968"/>
      <c r="M14" s="968"/>
      <c r="N14" s="968"/>
      <c r="O14" s="968"/>
      <c r="P14" s="968"/>
      <c r="Q14" s="968"/>
      <c r="R14" s="968"/>
      <c r="S14" s="968"/>
      <c r="T14" s="968"/>
      <c r="U14" s="968"/>
      <c r="V14" s="968"/>
      <c r="W14" s="968"/>
      <c r="X14" s="968"/>
      <c r="Y14" s="968"/>
      <c r="Z14" s="968"/>
      <c r="AA14" s="968"/>
      <c r="AB14" s="968"/>
      <c r="AC14" s="968"/>
      <c r="AD14" s="968"/>
      <c r="AE14" s="968"/>
      <c r="AF14" s="968"/>
      <c r="AG14" s="968"/>
      <c r="AH14" s="968"/>
      <c r="AI14" s="968"/>
      <c r="AJ14" s="969"/>
      <c r="AL14" s="256"/>
      <c r="AM14" s="256"/>
      <c r="AN14" s="256"/>
      <c r="AO14" s="256"/>
      <c r="AP14" s="256"/>
      <c r="AQ14" s="256"/>
      <c r="AR14" s="256"/>
      <c r="AS14" s="256"/>
      <c r="AT14" s="256"/>
      <c r="AU14" s="256"/>
      <c r="AV14" s="256"/>
      <c r="AW14" s="256"/>
    </row>
    <row r="15" spans="1:49" s="255" customFormat="1" ht="18.75" customHeight="1">
      <c r="A15" s="984" t="s">
        <v>103</v>
      </c>
      <c r="B15" s="984"/>
      <c r="C15" s="984"/>
      <c r="D15" s="984"/>
      <c r="E15" s="984"/>
      <c r="F15" s="984"/>
      <c r="G15" s="983" t="s">
        <v>0</v>
      </c>
      <c r="H15" s="984"/>
      <c r="I15" s="984"/>
      <c r="J15" s="984"/>
      <c r="K15" s="1161" t="str">
        <f>IF(基本情報入力シート!M46="","",基本情報入力シート!M46)</f>
        <v>03-3571-XXXX</v>
      </c>
      <c r="L15" s="1162"/>
      <c r="M15" s="1162"/>
      <c r="N15" s="1162"/>
      <c r="O15" s="1162"/>
      <c r="P15" s="1162"/>
      <c r="Q15" s="1162"/>
      <c r="R15" s="1162"/>
      <c r="S15" s="1162"/>
      <c r="T15" s="1163"/>
      <c r="U15" s="1164" t="s">
        <v>102</v>
      </c>
      <c r="V15" s="1165"/>
      <c r="W15" s="1165"/>
      <c r="X15" s="983"/>
      <c r="Y15" s="1161" t="str">
        <f>IF(基本情報入力シート!M47="","",基本情報入力シート!M47)</f>
        <v>aaa@aaa.aa.jp</v>
      </c>
      <c r="Z15" s="1162"/>
      <c r="AA15" s="1162"/>
      <c r="AB15" s="1162"/>
      <c r="AC15" s="1162"/>
      <c r="AD15" s="1162"/>
      <c r="AE15" s="1162"/>
      <c r="AF15" s="1162"/>
      <c r="AG15" s="1162"/>
      <c r="AH15" s="1162"/>
      <c r="AI15" s="1162"/>
      <c r="AJ15" s="1163"/>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868" t="s">
        <v>373</v>
      </c>
      <c r="D19" s="869"/>
      <c r="E19" s="869"/>
      <c r="F19" s="869"/>
      <c r="G19" s="869"/>
      <c r="H19" s="869"/>
      <c r="I19" s="869"/>
      <c r="J19" s="869"/>
      <c r="K19" s="869"/>
      <c r="L19" s="870"/>
      <c r="M19" s="221" t="s">
        <v>284</v>
      </c>
      <c r="N19" s="903" t="s">
        <v>374</v>
      </c>
      <c r="O19" s="904"/>
      <c r="P19" s="904"/>
      <c r="Q19" s="904"/>
      <c r="R19" s="904"/>
      <c r="S19" s="904"/>
      <c r="T19" s="904"/>
      <c r="U19" s="904"/>
      <c r="V19" s="904"/>
      <c r="W19" s="905"/>
      <c r="X19" s="222" t="s">
        <v>284</v>
      </c>
      <c r="Y19" s="906" t="s">
        <v>375</v>
      </c>
      <c r="Z19" s="907"/>
      <c r="AA19" s="907"/>
      <c r="AB19" s="907"/>
      <c r="AC19" s="907"/>
      <c r="AD19" s="907"/>
      <c r="AE19" s="907"/>
      <c r="AF19" s="907"/>
      <c r="AG19" s="907"/>
      <c r="AH19" s="907"/>
      <c r="AI19" s="908"/>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894" t="s">
        <v>391</v>
      </c>
      <c r="C27" s="894"/>
      <c r="D27" s="894"/>
      <c r="E27" s="894"/>
      <c r="F27" s="894"/>
      <c r="G27" s="894"/>
      <c r="H27" s="894"/>
      <c r="I27" s="894"/>
      <c r="J27" s="894"/>
      <c r="K27" s="894"/>
      <c r="L27" s="894"/>
      <c r="M27" s="894"/>
      <c r="N27" s="894"/>
      <c r="O27" s="894"/>
      <c r="P27" s="894"/>
      <c r="Q27" s="894"/>
      <c r="R27" s="894"/>
      <c r="S27" s="894"/>
      <c r="T27" s="894"/>
      <c r="U27" s="894"/>
      <c r="V27" s="894"/>
      <c r="W27" s="894"/>
      <c r="X27" s="894"/>
      <c r="Y27" s="894"/>
      <c r="Z27" s="894"/>
      <c r="AA27" s="894"/>
      <c r="AB27" s="894"/>
      <c r="AC27" s="894"/>
      <c r="AD27" s="894"/>
      <c r="AE27" s="894"/>
      <c r="AF27" s="894"/>
      <c r="AG27" s="894"/>
      <c r="AH27" s="894"/>
      <c r="AI27" s="894"/>
      <c r="AJ27" s="894"/>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958" t="s">
        <v>292</v>
      </c>
      <c r="B31" s="959"/>
      <c r="C31" s="959"/>
      <c r="D31" s="959"/>
      <c r="E31" s="959"/>
      <c r="F31" s="959"/>
      <c r="G31" s="959"/>
      <c r="H31" s="959"/>
      <c r="I31" s="959"/>
      <c r="J31" s="959"/>
      <c r="K31" s="959"/>
      <c r="L31" s="959"/>
      <c r="M31" s="959"/>
      <c r="N31" s="959"/>
      <c r="O31" s="959"/>
      <c r="P31" s="959"/>
      <c r="Q31" s="959"/>
      <c r="R31" s="959"/>
      <c r="S31" s="959"/>
      <c r="T31" s="959"/>
      <c r="U31" s="959"/>
      <c r="V31" s="960"/>
      <c r="W31" s="282"/>
      <c r="X31" s="282"/>
      <c r="Y31" s="282"/>
      <c r="Z31" s="282"/>
      <c r="AA31" s="282"/>
      <c r="AB31" s="282"/>
      <c r="AC31" s="282"/>
      <c r="AD31" s="282"/>
      <c r="AE31" s="282"/>
      <c r="AF31" s="282"/>
      <c r="AG31" s="282"/>
      <c r="AH31" s="282"/>
      <c r="AI31" s="282"/>
      <c r="AJ31" s="196"/>
      <c r="AK31" s="275"/>
      <c r="AT31" s="271"/>
    </row>
    <row r="32" spans="1:49" ht="26.25" customHeight="1">
      <c r="A32" s="284" t="s">
        <v>9</v>
      </c>
      <c r="B32" s="944" t="s">
        <v>220</v>
      </c>
      <c r="C32" s="944"/>
      <c r="D32" s="945">
        <f>IF(V4=0,"",V4)</f>
        <v>5</v>
      </c>
      <c r="E32" s="945"/>
      <c r="F32" s="285" t="s">
        <v>221</v>
      </c>
      <c r="G32" s="286"/>
      <c r="H32" s="286"/>
      <c r="I32" s="286"/>
      <c r="J32" s="286"/>
      <c r="K32" s="286"/>
      <c r="L32" s="286"/>
      <c r="M32" s="286"/>
      <c r="N32" s="286"/>
      <c r="O32" s="287"/>
      <c r="P32" s="948">
        <f>P37+W37+AD37</f>
        <v>52996272</v>
      </c>
      <c r="Q32" s="949"/>
      <c r="R32" s="949"/>
      <c r="S32" s="949"/>
      <c r="T32" s="949"/>
      <c r="U32" s="950"/>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31" t="s">
        <v>414</v>
      </c>
      <c r="C33" s="946"/>
      <c r="D33" s="946"/>
      <c r="E33" s="946"/>
      <c r="F33" s="946"/>
      <c r="G33" s="946"/>
      <c r="H33" s="946"/>
      <c r="I33" s="946"/>
      <c r="J33" s="946"/>
      <c r="K33" s="946"/>
      <c r="L33" s="946"/>
      <c r="M33" s="946"/>
      <c r="N33" s="946"/>
      <c r="O33" s="947"/>
      <c r="P33" s="948">
        <f>P38+W38+AD38</f>
        <v>57240000</v>
      </c>
      <c r="Q33" s="949"/>
      <c r="R33" s="949"/>
      <c r="S33" s="949"/>
      <c r="T33" s="949"/>
      <c r="U33" s="950"/>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951"/>
      <c r="B36" s="952"/>
      <c r="C36" s="952"/>
      <c r="D36" s="952"/>
      <c r="E36" s="952"/>
      <c r="F36" s="952"/>
      <c r="G36" s="952"/>
      <c r="H36" s="952"/>
      <c r="I36" s="952"/>
      <c r="J36" s="952"/>
      <c r="K36" s="952"/>
      <c r="L36" s="952"/>
      <c r="M36" s="952"/>
      <c r="N36" s="952"/>
      <c r="O36" s="953"/>
      <c r="P36" s="954" t="s">
        <v>222</v>
      </c>
      <c r="Q36" s="955"/>
      <c r="R36" s="955"/>
      <c r="S36" s="955"/>
      <c r="T36" s="955"/>
      <c r="U36" s="956"/>
      <c r="V36" s="295" t="str">
        <f>IF(B19="○", IF(P37="","",IF(P38="","",IF(P38&gt;P37,"○","☓"))),"")</f>
        <v>○</v>
      </c>
      <c r="W36" s="957" t="s">
        <v>223</v>
      </c>
      <c r="X36" s="955"/>
      <c r="Y36" s="955"/>
      <c r="Z36" s="955"/>
      <c r="AA36" s="955"/>
      <c r="AB36" s="956"/>
      <c r="AC36" s="295" t="str">
        <f>IF(M19="○", IF(W37="","",IF(W38="","",IF(W38&gt;W37,"○","☓"))),"")</f>
        <v>○</v>
      </c>
      <c r="AD36" s="957" t="s">
        <v>217</v>
      </c>
      <c r="AE36" s="955"/>
      <c r="AF36" s="955"/>
      <c r="AG36" s="955"/>
      <c r="AH36" s="955"/>
      <c r="AI36" s="956"/>
      <c r="AJ36" s="295" t="str">
        <f>IF(X19="○", IF(AD37="","",IF(AD38="","",IF(AD38&gt;AD37,"○","☓"))),"")</f>
        <v>○</v>
      </c>
      <c r="AL36" s="1105" t="s">
        <v>416</v>
      </c>
      <c r="AM36" s="1105"/>
      <c r="AN36" s="1105"/>
      <c r="AO36" s="1105"/>
      <c r="AP36" s="1105"/>
      <c r="AQ36" s="1105"/>
      <c r="AR36" s="1105"/>
      <c r="AS36" s="1105"/>
      <c r="AT36" s="1105"/>
      <c r="AU36" s="1105"/>
      <c r="AV36" s="1106"/>
    </row>
    <row r="37" spans="1:73" ht="26.25" customHeight="1" thickBot="1">
      <c r="A37" s="284" t="s">
        <v>9</v>
      </c>
      <c r="B37" s="944" t="s">
        <v>220</v>
      </c>
      <c r="C37" s="944"/>
      <c r="D37" s="945">
        <f>IF(V4=0,"",V4)</f>
        <v>5</v>
      </c>
      <c r="E37" s="945"/>
      <c r="F37" s="285" t="s">
        <v>221</v>
      </c>
      <c r="G37" s="286"/>
      <c r="H37" s="286"/>
      <c r="I37" s="286"/>
      <c r="J37" s="286"/>
      <c r="K37" s="286"/>
      <c r="L37" s="286"/>
      <c r="M37" s="286"/>
      <c r="N37" s="286"/>
      <c r="O37" s="287"/>
      <c r="P37" s="1081">
        <f>IF('別紙様式2-2 個表_処遇'!O5="","",'別紙様式2-2 個表_処遇'!O5)</f>
        <v>36881244</v>
      </c>
      <c r="Q37" s="1082"/>
      <c r="R37" s="1082"/>
      <c r="S37" s="1082"/>
      <c r="T37" s="1082"/>
      <c r="U37" s="1082"/>
      <c r="V37" s="296" t="s">
        <v>1</v>
      </c>
      <c r="W37" s="1008">
        <f>IF('別紙様式2-3 個表_特定'!O5="","",'別紙様式2-3 個表_特定'!O5)</f>
        <v>9363828</v>
      </c>
      <c r="X37" s="1009"/>
      <c r="Y37" s="1009"/>
      <c r="Z37" s="1009"/>
      <c r="AA37" s="1009"/>
      <c r="AB37" s="1009"/>
      <c r="AC37" s="296" t="s">
        <v>1</v>
      </c>
      <c r="AD37" s="1008">
        <f>IF('別紙様式2-4 個表_ベースアップ'!O5="","",'別紙様式2-4 個表_ベースアップ'!O5)</f>
        <v>6751200</v>
      </c>
      <c r="AE37" s="1009"/>
      <c r="AF37" s="1009"/>
      <c r="AG37" s="1009"/>
      <c r="AH37" s="1009"/>
      <c r="AI37" s="1009"/>
      <c r="AJ37" s="297" t="s">
        <v>1</v>
      </c>
      <c r="AL37" s="256"/>
    </row>
    <row r="38" spans="1:73" ht="30" customHeight="1" thickBot="1">
      <c r="A38" s="284" t="s">
        <v>10</v>
      </c>
      <c r="B38" s="831" t="s">
        <v>415</v>
      </c>
      <c r="C38" s="946"/>
      <c r="D38" s="946"/>
      <c r="E38" s="946"/>
      <c r="F38" s="946"/>
      <c r="G38" s="946"/>
      <c r="H38" s="946"/>
      <c r="I38" s="946"/>
      <c r="J38" s="946"/>
      <c r="K38" s="946"/>
      <c r="L38" s="946"/>
      <c r="M38" s="946"/>
      <c r="N38" s="946"/>
      <c r="O38" s="946"/>
      <c r="P38" s="1010">
        <v>37800000</v>
      </c>
      <c r="Q38" s="1011"/>
      <c r="R38" s="1011"/>
      <c r="S38" s="1011"/>
      <c r="T38" s="1011"/>
      <c r="U38" s="1012"/>
      <c r="V38" s="298" t="s">
        <v>1</v>
      </c>
      <c r="W38" s="1013">
        <v>10800000</v>
      </c>
      <c r="X38" s="1014"/>
      <c r="Y38" s="1014"/>
      <c r="Z38" s="1014"/>
      <c r="AA38" s="1014"/>
      <c r="AB38" s="1015"/>
      <c r="AC38" s="298" t="s">
        <v>1</v>
      </c>
      <c r="AD38" s="888">
        <f>S139+S142</f>
        <v>8640000</v>
      </c>
      <c r="AE38" s="889"/>
      <c r="AF38" s="889"/>
      <c r="AG38" s="889"/>
      <c r="AH38" s="889"/>
      <c r="AI38" s="890"/>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873" t="b">
        <v>1</v>
      </c>
      <c r="B48" s="874"/>
      <c r="C48" s="871" t="s">
        <v>309</v>
      </c>
      <c r="D48" s="871"/>
      <c r="E48" s="871"/>
      <c r="F48" s="871"/>
      <c r="G48" s="871"/>
      <c r="H48" s="871"/>
      <c r="I48" s="871"/>
      <c r="J48" s="871"/>
      <c r="K48" s="871"/>
      <c r="L48" s="871"/>
      <c r="M48" s="871"/>
      <c r="N48" s="871"/>
      <c r="O48" s="871"/>
      <c r="P48" s="871"/>
      <c r="Q48" s="871"/>
      <c r="R48" s="871"/>
      <c r="S48" s="871"/>
      <c r="T48" s="871"/>
      <c r="U48" s="871"/>
      <c r="V48" s="872"/>
      <c r="W48" s="282" t="s">
        <v>291</v>
      </c>
      <c r="X48" s="295" t="str">
        <f>IF(A48="","",IF(A48=TRUE,"○","×"))</f>
        <v>○</v>
      </c>
      <c r="Y48" s="308" t="s">
        <v>293</v>
      </c>
      <c r="Z48" s="282"/>
      <c r="AA48" s="282"/>
      <c r="AB48" s="282"/>
      <c r="AC48" s="282"/>
      <c r="AD48" s="282"/>
      <c r="AE48" s="282"/>
      <c r="AF48" s="282"/>
      <c r="AG48" s="282"/>
      <c r="AH48" s="282"/>
      <c r="AI48" s="282"/>
      <c r="AJ48" s="196"/>
      <c r="AK48" s="275"/>
      <c r="AL48" s="1105" t="s">
        <v>466</v>
      </c>
      <c r="AM48" s="1105"/>
      <c r="AN48" s="1105"/>
      <c r="AO48" s="1105"/>
      <c r="AP48" s="1105"/>
      <c r="AQ48" s="1105"/>
      <c r="AR48" s="1105"/>
      <c r="AS48" s="1105"/>
      <c r="AT48" s="1105"/>
      <c r="AU48" s="1105"/>
      <c r="AV48" s="1106"/>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837" t="s">
        <v>475</v>
      </c>
      <c r="B50" s="837"/>
      <c r="C50" s="837"/>
      <c r="D50" s="837"/>
      <c r="E50" s="837"/>
      <c r="F50" s="837"/>
      <c r="G50" s="837"/>
      <c r="H50" s="837"/>
      <c r="I50" s="837"/>
      <c r="J50" s="837"/>
      <c r="K50" s="837"/>
      <c r="L50" s="837"/>
      <c r="M50" s="837"/>
      <c r="N50" s="837"/>
      <c r="O50" s="837"/>
      <c r="P50" s="837"/>
      <c r="Q50" s="837"/>
      <c r="R50" s="837"/>
      <c r="S50" s="837"/>
      <c r="T50" s="837"/>
      <c r="U50" s="837"/>
      <c r="V50" s="837"/>
      <c r="W50" s="837"/>
      <c r="X50" s="837"/>
      <c r="Y50" s="837"/>
      <c r="Z50" s="837"/>
      <c r="AA50" s="837"/>
      <c r="AB50" s="837"/>
      <c r="AC50" s="837"/>
      <c r="AD50" s="837"/>
      <c r="AE50" s="837"/>
      <c r="AF50" s="837"/>
      <c r="AG50" s="837"/>
      <c r="AH50" s="837"/>
      <c r="AI50" s="837"/>
      <c r="AJ50" s="837"/>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1001">
        <f>P38</f>
        <v>37800000</v>
      </c>
      <c r="T53" s="1002"/>
      <c r="U53" s="1002"/>
      <c r="V53" s="1002"/>
      <c r="W53" s="1002"/>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940" t="s">
        <v>423</v>
      </c>
      <c r="AM53" s="1105"/>
      <c r="AN53" s="1105"/>
      <c r="AO53" s="1105"/>
      <c r="AP53" s="1105"/>
      <c r="AQ53" s="1105"/>
      <c r="AR53" s="1105"/>
      <c r="AS53" s="1105"/>
      <c r="AT53" s="1105"/>
      <c r="AU53" s="1105"/>
      <c r="AV53" s="1106"/>
      <c r="AZ53" s="309"/>
    </row>
    <row r="54" spans="1:52" ht="21.75" customHeight="1" thickBot="1">
      <c r="A54" s="318" t="s">
        <v>276</v>
      </c>
      <c r="B54" s="319"/>
      <c r="C54" s="319"/>
      <c r="D54" s="319"/>
      <c r="E54" s="320"/>
      <c r="F54" s="320"/>
      <c r="G54" s="320"/>
      <c r="H54" s="320"/>
      <c r="I54" s="320"/>
      <c r="J54" s="320"/>
      <c r="K54" s="320"/>
      <c r="L54" s="320"/>
      <c r="M54" s="321"/>
      <c r="N54" s="322" t="s">
        <v>21</v>
      </c>
      <c r="O54" s="322"/>
      <c r="P54" s="909">
        <v>5</v>
      </c>
      <c r="Q54" s="909"/>
      <c r="R54" s="322" t="s">
        <v>11</v>
      </c>
      <c r="S54" s="909">
        <v>6</v>
      </c>
      <c r="T54" s="909"/>
      <c r="U54" s="322" t="s">
        <v>12</v>
      </c>
      <c r="V54" s="323" t="s">
        <v>13</v>
      </c>
      <c r="W54" s="323"/>
      <c r="X54" s="322" t="s">
        <v>21</v>
      </c>
      <c r="Y54" s="322"/>
      <c r="Z54" s="909">
        <v>6</v>
      </c>
      <c r="AA54" s="909"/>
      <c r="AB54" s="322" t="s">
        <v>11</v>
      </c>
      <c r="AC54" s="909">
        <v>5</v>
      </c>
      <c r="AD54" s="909"/>
      <c r="AE54" s="322" t="s">
        <v>12</v>
      </c>
      <c r="AF54" s="322" t="s">
        <v>116</v>
      </c>
      <c r="AG54" s="322">
        <f>IF(P54&gt;=1,(Z54*12+AC54)-(P54*12+S54)+1,"")</f>
        <v>12</v>
      </c>
      <c r="AH54" s="1068" t="s">
        <v>117</v>
      </c>
      <c r="AI54" s="1068"/>
      <c r="AJ54" s="324" t="s">
        <v>48</v>
      </c>
      <c r="AL54" s="325"/>
      <c r="AU54" s="271"/>
    </row>
    <row r="55" spans="1:52" s="255" customFormat="1" ht="30" customHeight="1">
      <c r="A55" s="1112" t="s">
        <v>35</v>
      </c>
      <c r="B55" s="1113"/>
      <c r="C55" s="1113"/>
      <c r="D55" s="1113"/>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901"/>
      <c r="AE55" s="901"/>
      <c r="AF55" s="901"/>
      <c r="AG55" s="901"/>
      <c r="AH55" s="901"/>
      <c r="AI55" s="328" t="s">
        <v>140</v>
      </c>
      <c r="AJ55" s="330"/>
      <c r="AK55" s="261"/>
      <c r="AL55" s="256"/>
      <c r="AM55" s="256"/>
      <c r="AN55" s="256"/>
      <c r="AO55" s="256"/>
      <c r="AP55" s="256"/>
      <c r="AQ55" s="256"/>
      <c r="AR55" s="256"/>
      <c r="AS55" s="256"/>
      <c r="AT55" s="256"/>
      <c r="AU55" s="256"/>
      <c r="AV55" s="256"/>
      <c r="AW55" s="256"/>
    </row>
    <row r="56" spans="1:52" s="255" customFormat="1" ht="18.75" customHeight="1">
      <c r="A56" s="1114" t="s">
        <v>32</v>
      </c>
      <c r="B56" s="1115"/>
      <c r="C56" s="1115"/>
      <c r="D56" s="1115"/>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1116"/>
      <c r="B57" s="1018"/>
      <c r="C57" s="1018"/>
      <c r="D57" s="1018"/>
      <c r="E57" s="51" t="b">
        <v>0</v>
      </c>
      <c r="F57" s="335" t="s">
        <v>36</v>
      </c>
      <c r="G57" s="333"/>
      <c r="H57" s="333"/>
      <c r="I57" s="333"/>
      <c r="J57" s="333"/>
      <c r="L57" s="52" t="b">
        <v>1</v>
      </c>
      <c r="M57" s="335" t="s">
        <v>118</v>
      </c>
      <c r="N57" s="333"/>
      <c r="O57" s="333"/>
      <c r="P57" s="307"/>
      <c r="Q57" s="307"/>
      <c r="R57" s="335"/>
      <c r="S57" s="53" t="b">
        <v>0</v>
      </c>
      <c r="T57" s="335" t="s">
        <v>29</v>
      </c>
      <c r="U57" s="307"/>
      <c r="W57" s="335" t="s">
        <v>30</v>
      </c>
      <c r="X57" s="900"/>
      <c r="Y57" s="900"/>
      <c r="Z57" s="900"/>
      <c r="AA57" s="900"/>
      <c r="AB57" s="900"/>
      <c r="AC57" s="900"/>
      <c r="AD57" s="900"/>
      <c r="AE57" s="900"/>
      <c r="AF57" s="900"/>
      <c r="AG57" s="900"/>
      <c r="AH57" s="900"/>
      <c r="AI57" s="900"/>
      <c r="AJ57" s="336" t="s">
        <v>31</v>
      </c>
      <c r="AK57" s="261"/>
      <c r="AL57" s="256"/>
      <c r="AM57" s="256"/>
      <c r="AN57" s="256"/>
      <c r="AO57" s="256"/>
      <c r="AP57" s="256"/>
      <c r="AQ57" s="256"/>
      <c r="AR57" s="256"/>
      <c r="AS57" s="256"/>
      <c r="AT57" s="256"/>
      <c r="AU57" s="256"/>
      <c r="AV57" s="256"/>
      <c r="AW57" s="256"/>
    </row>
    <row r="58" spans="1:52" s="255" customFormat="1" ht="19.5" customHeight="1">
      <c r="A58" s="1116"/>
      <c r="B58" s="1018"/>
      <c r="C58" s="1018"/>
      <c r="D58" s="1018"/>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1116"/>
      <c r="B59" s="1018"/>
      <c r="C59" s="1018"/>
      <c r="D59" s="1018"/>
      <c r="E59" s="891" t="s">
        <v>476</v>
      </c>
      <c r="F59" s="892"/>
      <c r="G59" s="892"/>
      <c r="H59" s="892"/>
      <c r="I59" s="892"/>
      <c r="J59" s="892"/>
      <c r="K59" s="892"/>
      <c r="L59" s="892"/>
      <c r="M59" s="892"/>
      <c r="N59" s="892"/>
      <c r="O59" s="892"/>
      <c r="P59" s="892"/>
      <c r="Q59" s="892"/>
      <c r="R59" s="892"/>
      <c r="S59" s="892"/>
      <c r="T59" s="892"/>
      <c r="U59" s="892"/>
      <c r="V59" s="892"/>
      <c r="W59" s="892"/>
      <c r="X59" s="892"/>
      <c r="Y59" s="892"/>
      <c r="Z59" s="892"/>
      <c r="AA59" s="892"/>
      <c r="AB59" s="892"/>
      <c r="AC59" s="892"/>
      <c r="AD59" s="892"/>
      <c r="AE59" s="892"/>
      <c r="AF59" s="892"/>
      <c r="AG59" s="892"/>
      <c r="AH59" s="892"/>
      <c r="AI59" s="892"/>
      <c r="AJ59" s="893"/>
      <c r="AK59" s="261"/>
      <c r="AL59" s="256"/>
      <c r="AM59" s="256"/>
      <c r="AN59" s="256"/>
      <c r="AO59" s="256"/>
      <c r="AP59" s="256"/>
      <c r="AQ59" s="256"/>
      <c r="AR59" s="256"/>
      <c r="AS59" s="256"/>
      <c r="AT59" s="256"/>
      <c r="AU59" s="256"/>
      <c r="AV59" s="256"/>
      <c r="AW59" s="256"/>
    </row>
    <row r="60" spans="1:52" s="255" customFormat="1" ht="18.75" customHeight="1" thickBot="1">
      <c r="A60" s="1116"/>
      <c r="B60" s="1018"/>
      <c r="C60" s="1018"/>
      <c r="D60" s="1018"/>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1117"/>
      <c r="B61" s="1118"/>
      <c r="C61" s="1118"/>
      <c r="D61" s="1118"/>
      <c r="E61" s="342" t="s">
        <v>120</v>
      </c>
      <c r="F61" s="343"/>
      <c r="G61" s="343"/>
      <c r="H61" s="343"/>
      <c r="I61" s="343"/>
      <c r="J61" s="343"/>
      <c r="K61" s="343"/>
      <c r="L61" s="1063" t="s">
        <v>363</v>
      </c>
      <c r="M61" s="1064"/>
      <c r="N61" s="1064"/>
      <c r="O61" s="1087">
        <v>30</v>
      </c>
      <c r="P61" s="1087"/>
      <c r="Q61" s="344" t="s">
        <v>4</v>
      </c>
      <c r="R61" s="1087">
        <v>4</v>
      </c>
      <c r="S61" s="1087"/>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899" t="s">
        <v>490</v>
      </c>
      <c r="C64" s="899"/>
      <c r="D64" s="899"/>
      <c r="E64" s="899"/>
      <c r="F64" s="899"/>
      <c r="G64" s="899"/>
      <c r="H64" s="899"/>
      <c r="I64" s="899"/>
      <c r="J64" s="899"/>
      <c r="K64" s="899"/>
      <c r="L64" s="899"/>
      <c r="M64" s="899"/>
      <c r="N64" s="899"/>
      <c r="O64" s="899"/>
      <c r="P64" s="899"/>
      <c r="Q64" s="899"/>
      <c r="R64" s="899"/>
      <c r="S64" s="899"/>
      <c r="T64" s="899"/>
      <c r="U64" s="899"/>
      <c r="V64" s="899"/>
      <c r="W64" s="899"/>
      <c r="X64" s="899"/>
      <c r="Y64" s="899"/>
      <c r="Z64" s="899"/>
      <c r="AA64" s="899"/>
      <c r="AB64" s="899"/>
      <c r="AC64" s="899"/>
      <c r="AD64" s="899"/>
      <c r="AE64" s="899"/>
      <c r="AF64" s="899"/>
      <c r="AG64" s="899"/>
      <c r="AH64" s="899"/>
      <c r="AI64" s="899"/>
      <c r="AJ64" s="899"/>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895" t="s">
        <v>477</v>
      </c>
      <c r="V65" s="896"/>
      <c r="W65" s="896"/>
      <c r="X65" s="896"/>
      <c r="Y65" s="896"/>
      <c r="Z65" s="896"/>
      <c r="AA65" s="896"/>
      <c r="AB65" s="896"/>
      <c r="AC65" s="896"/>
      <c r="AD65" s="896"/>
      <c r="AE65" s="896"/>
      <c r="AF65" s="896"/>
      <c r="AG65" s="223" t="b">
        <v>1</v>
      </c>
      <c r="AH65" s="366" t="s">
        <v>49</v>
      </c>
      <c r="AI65" s="367"/>
      <c r="AJ65" s="317" t="str">
        <f>IF(B19="○", IF(COUNTIF('別紙様式2-2 個表_処遇'!T11:T110,"*加算Ⅰ*")+COUNTIF('別紙様式2-2 個表_処遇'!T11:T110,"*加算Ⅱ*"),IF(AG65=TRUE,"○","×"),""),"")</f>
        <v>○</v>
      </c>
      <c r="AK65" s="261"/>
      <c r="AL65" s="940" t="s">
        <v>417</v>
      </c>
      <c r="AM65" s="1105"/>
      <c r="AN65" s="1105"/>
      <c r="AO65" s="1105"/>
      <c r="AP65" s="1105"/>
      <c r="AQ65" s="1105"/>
      <c r="AR65" s="1105"/>
      <c r="AS65" s="1105"/>
      <c r="AT65" s="1105"/>
      <c r="AU65" s="1105"/>
      <c r="AV65" s="1106"/>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897" t="s">
        <v>477</v>
      </c>
      <c r="V70" s="898"/>
      <c r="W70" s="898"/>
      <c r="X70" s="898"/>
      <c r="Y70" s="898"/>
      <c r="Z70" s="898"/>
      <c r="AA70" s="898"/>
      <c r="AB70" s="898"/>
      <c r="AC70" s="898"/>
      <c r="AD70" s="898"/>
      <c r="AE70" s="898"/>
      <c r="AF70" s="898"/>
      <c r="AG70" s="223" t="b">
        <v>1</v>
      </c>
      <c r="AH70" s="366" t="s">
        <v>49</v>
      </c>
      <c r="AI70" s="367"/>
      <c r="AJ70" s="317" t="str">
        <f>IF(B19="○", IF(COUNTIF('別紙様式2-2 個表_処遇'!T11:T110,"*加算Ⅰ*")+COUNTIF('別紙様式2-2 個表_処遇'!T11:T110,"*加算Ⅱ*"),IF(AND(AG70=TRUE, OR(AND(K72=TRUE,M74&lt;&gt;""), AND(K75=TRUE,M76&lt;&gt;""))),"○","×"),""),"")</f>
        <v>○</v>
      </c>
      <c r="AK70" s="394"/>
      <c r="AL70" s="940" t="s">
        <v>418</v>
      </c>
      <c r="AM70" s="1105"/>
      <c r="AN70" s="1105"/>
      <c r="AO70" s="1105"/>
      <c r="AP70" s="1105"/>
      <c r="AQ70" s="1105"/>
      <c r="AR70" s="1105"/>
      <c r="AS70" s="1105"/>
      <c r="AT70" s="1105"/>
      <c r="AU70" s="1105"/>
      <c r="AV70" s="1106"/>
      <c r="AW70" s="256"/>
    </row>
    <row r="71" spans="1:49" s="255" customFormat="1" ht="31.5" customHeight="1" thickBot="1">
      <c r="A71" s="912"/>
      <c r="B71" s="395" t="s">
        <v>42</v>
      </c>
      <c r="C71" s="1016" t="s">
        <v>156</v>
      </c>
      <c r="D71" s="1017"/>
      <c r="E71" s="1017"/>
      <c r="F71" s="1017"/>
      <c r="G71" s="1017"/>
      <c r="H71" s="1017"/>
      <c r="I71" s="1017"/>
      <c r="J71" s="1017"/>
      <c r="K71" s="1018"/>
      <c r="L71" s="1018"/>
      <c r="M71" s="1018"/>
      <c r="N71" s="1018"/>
      <c r="O71" s="1018"/>
      <c r="P71" s="1018"/>
      <c r="Q71" s="1018"/>
      <c r="R71" s="1018"/>
      <c r="S71" s="1018"/>
      <c r="T71" s="1018"/>
      <c r="U71" s="1018"/>
      <c r="V71" s="1018"/>
      <c r="W71" s="1018"/>
      <c r="X71" s="1018"/>
      <c r="Y71" s="1018"/>
      <c r="Z71" s="1018"/>
      <c r="AA71" s="1018"/>
      <c r="AB71" s="1018"/>
      <c r="AC71" s="1018"/>
      <c r="AD71" s="1018"/>
      <c r="AE71" s="1018"/>
      <c r="AF71" s="1018"/>
      <c r="AG71" s="1018"/>
      <c r="AH71" s="1018"/>
      <c r="AI71" s="1018"/>
      <c r="AJ71" s="1019"/>
      <c r="AK71" s="261"/>
      <c r="AL71" s="396"/>
      <c r="AM71" s="242"/>
      <c r="AN71" s="242"/>
      <c r="AO71" s="242"/>
      <c r="AP71" s="256"/>
      <c r="AQ71" s="256"/>
      <c r="AR71" s="256"/>
      <c r="AS71" s="256"/>
      <c r="AT71" s="256"/>
      <c r="AU71" s="256"/>
      <c r="AV71" s="256"/>
      <c r="AW71" s="256"/>
    </row>
    <row r="72" spans="1:49" s="255" customFormat="1" ht="12" customHeight="1">
      <c r="A72" s="913"/>
      <c r="B72" s="922"/>
      <c r="C72" s="924" t="s">
        <v>146</v>
      </c>
      <c r="D72" s="800"/>
      <c r="E72" s="800"/>
      <c r="F72" s="800"/>
      <c r="G72" s="800"/>
      <c r="H72" s="800"/>
      <c r="I72" s="800"/>
      <c r="J72" s="800"/>
      <c r="K72" s="1092" t="b">
        <v>0</v>
      </c>
      <c r="L72" s="925" t="s">
        <v>147</v>
      </c>
      <c r="M72" s="1124" t="s">
        <v>378</v>
      </c>
      <c r="N72" s="1125"/>
      <c r="O72" s="1125"/>
      <c r="P72" s="1125"/>
      <c r="Q72" s="1125"/>
      <c r="R72" s="1125"/>
      <c r="S72" s="1125"/>
      <c r="T72" s="1125"/>
      <c r="U72" s="1125"/>
      <c r="V72" s="1125"/>
      <c r="W72" s="1125"/>
      <c r="X72" s="1125"/>
      <c r="Y72" s="1125"/>
      <c r="Z72" s="1125"/>
      <c r="AA72" s="1125"/>
      <c r="AB72" s="1125"/>
      <c r="AC72" s="1125"/>
      <c r="AD72" s="1125"/>
      <c r="AE72" s="1125"/>
      <c r="AF72" s="1125"/>
      <c r="AG72" s="1125"/>
      <c r="AH72" s="1125"/>
      <c r="AI72" s="1125"/>
      <c r="AJ72" s="1126"/>
      <c r="AK72" s="397"/>
      <c r="AL72" s="398"/>
      <c r="AM72" s="256"/>
      <c r="AN72" s="256"/>
      <c r="AO72" s="256"/>
      <c r="AP72" s="256"/>
      <c r="AQ72" s="256"/>
      <c r="AR72" s="256"/>
      <c r="AS72" s="256"/>
      <c r="AT72" s="256"/>
      <c r="AU72" s="256"/>
      <c r="AV72" s="256"/>
      <c r="AW72" s="256"/>
    </row>
    <row r="73" spans="1:49" s="255" customFormat="1" ht="13.5" customHeight="1">
      <c r="A73" s="913"/>
      <c r="B73" s="923"/>
      <c r="C73" s="924"/>
      <c r="D73" s="800"/>
      <c r="E73" s="800"/>
      <c r="F73" s="800"/>
      <c r="G73" s="800"/>
      <c r="H73" s="800"/>
      <c r="I73" s="800"/>
      <c r="J73" s="800"/>
      <c r="K73" s="1093"/>
      <c r="L73" s="926"/>
      <c r="M73" s="1127"/>
      <c r="N73" s="1018"/>
      <c r="O73" s="1018"/>
      <c r="P73" s="1018"/>
      <c r="Q73" s="1018"/>
      <c r="R73" s="1018"/>
      <c r="S73" s="1018"/>
      <c r="T73" s="1018"/>
      <c r="U73" s="1018"/>
      <c r="V73" s="1018"/>
      <c r="W73" s="1018"/>
      <c r="X73" s="1018"/>
      <c r="Y73" s="1018"/>
      <c r="Z73" s="1018"/>
      <c r="AA73" s="1018"/>
      <c r="AB73" s="1018"/>
      <c r="AC73" s="1018"/>
      <c r="AD73" s="1018"/>
      <c r="AE73" s="1018"/>
      <c r="AF73" s="1018"/>
      <c r="AG73" s="1018"/>
      <c r="AH73" s="1018"/>
      <c r="AI73" s="1018"/>
      <c r="AJ73" s="1128"/>
      <c r="AK73" s="397"/>
      <c r="AL73" s="398"/>
      <c r="AM73" s="242"/>
      <c r="AN73" s="242"/>
      <c r="AO73" s="256"/>
      <c r="AP73" s="256"/>
      <c r="AQ73" s="256"/>
      <c r="AR73" s="256"/>
      <c r="AS73" s="256"/>
      <c r="AT73" s="256"/>
      <c r="AU73" s="256"/>
      <c r="AV73" s="256"/>
      <c r="AW73" s="256"/>
    </row>
    <row r="74" spans="1:49" s="255" customFormat="1" ht="33" customHeight="1">
      <c r="A74" s="913"/>
      <c r="B74" s="923"/>
      <c r="C74" s="924"/>
      <c r="D74" s="800"/>
      <c r="E74" s="800"/>
      <c r="F74" s="800"/>
      <c r="G74" s="800"/>
      <c r="H74" s="800"/>
      <c r="I74" s="800"/>
      <c r="J74" s="800"/>
      <c r="K74" s="1094"/>
      <c r="L74" s="927"/>
      <c r="M74" s="1102"/>
      <c r="N74" s="1103"/>
      <c r="O74" s="1103"/>
      <c r="P74" s="1103"/>
      <c r="Q74" s="1103"/>
      <c r="R74" s="1103"/>
      <c r="S74" s="1103"/>
      <c r="T74" s="1103"/>
      <c r="U74" s="1103"/>
      <c r="V74" s="1103"/>
      <c r="W74" s="1103"/>
      <c r="X74" s="1103"/>
      <c r="Y74" s="1103"/>
      <c r="Z74" s="1103"/>
      <c r="AA74" s="1103"/>
      <c r="AB74" s="1103"/>
      <c r="AC74" s="1103"/>
      <c r="AD74" s="1103"/>
      <c r="AE74" s="1103"/>
      <c r="AF74" s="1103"/>
      <c r="AG74" s="1103"/>
      <c r="AH74" s="1103"/>
      <c r="AI74" s="1103"/>
      <c r="AJ74" s="1104"/>
      <c r="AK74" s="261"/>
      <c r="AL74" s="398"/>
      <c r="AM74" s="256"/>
      <c r="AN74" s="256"/>
      <c r="AO74" s="256"/>
      <c r="AP74" s="256"/>
      <c r="AQ74" s="256"/>
      <c r="AR74" s="256"/>
      <c r="AS74" s="256"/>
      <c r="AT74" s="256"/>
      <c r="AU74" s="256"/>
      <c r="AV74" s="256"/>
      <c r="AW74" s="256"/>
    </row>
    <row r="75" spans="1:49" s="255" customFormat="1" ht="19.5" customHeight="1">
      <c r="A75" s="913"/>
      <c r="B75" s="923"/>
      <c r="C75" s="924"/>
      <c r="D75" s="800"/>
      <c r="E75" s="800"/>
      <c r="F75" s="800"/>
      <c r="G75" s="800"/>
      <c r="H75" s="800"/>
      <c r="I75" s="800"/>
      <c r="J75" s="800"/>
      <c r="K75" s="1095" t="b">
        <v>1</v>
      </c>
      <c r="L75" s="926"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914"/>
      <c r="B76" s="923"/>
      <c r="C76" s="924"/>
      <c r="D76" s="800"/>
      <c r="E76" s="800"/>
      <c r="F76" s="800"/>
      <c r="G76" s="800"/>
      <c r="H76" s="800"/>
      <c r="I76" s="800"/>
      <c r="J76" s="800"/>
      <c r="K76" s="1096"/>
      <c r="L76" s="936"/>
      <c r="M76" s="1121" t="s">
        <v>365</v>
      </c>
      <c r="N76" s="1122"/>
      <c r="O76" s="1122"/>
      <c r="P76" s="1122"/>
      <c r="Q76" s="1122"/>
      <c r="R76" s="1122"/>
      <c r="S76" s="1122"/>
      <c r="T76" s="1122"/>
      <c r="U76" s="1122"/>
      <c r="V76" s="1122"/>
      <c r="W76" s="1122"/>
      <c r="X76" s="1122"/>
      <c r="Y76" s="1122"/>
      <c r="Z76" s="1122"/>
      <c r="AA76" s="1122"/>
      <c r="AB76" s="1122"/>
      <c r="AC76" s="1122"/>
      <c r="AD76" s="1122"/>
      <c r="AE76" s="1122"/>
      <c r="AF76" s="1122"/>
      <c r="AG76" s="1122"/>
      <c r="AH76" s="1122"/>
      <c r="AI76" s="1122"/>
      <c r="AJ76" s="1123"/>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940" t="s">
        <v>419</v>
      </c>
      <c r="AM79" s="941"/>
      <c r="AN79" s="941"/>
      <c r="AO79" s="941"/>
      <c r="AP79" s="941"/>
      <c r="AQ79" s="941"/>
      <c r="AR79" s="941"/>
      <c r="AS79" s="941"/>
      <c r="AT79" s="941"/>
      <c r="AU79" s="941"/>
      <c r="AV79" s="942"/>
      <c r="AW79" s="256"/>
    </row>
    <row r="80" spans="1:49" s="255" customFormat="1" ht="28.5" customHeight="1" thickBot="1">
      <c r="A80" s="912"/>
      <c r="B80" s="369" t="s">
        <v>143</v>
      </c>
      <c r="C80" s="1100" t="s">
        <v>66</v>
      </c>
      <c r="D80" s="797"/>
      <c r="E80" s="797"/>
      <c r="F80" s="797"/>
      <c r="G80" s="797"/>
      <c r="H80" s="797"/>
      <c r="I80" s="797"/>
      <c r="J80" s="797"/>
      <c r="K80" s="797"/>
      <c r="L80" s="797"/>
      <c r="M80" s="797"/>
      <c r="N80" s="797"/>
      <c r="O80" s="797"/>
      <c r="P80" s="797"/>
      <c r="Q80" s="797"/>
      <c r="R80" s="797"/>
      <c r="S80" s="797"/>
      <c r="T80" s="797"/>
      <c r="U80" s="800"/>
      <c r="V80" s="800"/>
      <c r="W80" s="800"/>
      <c r="X80" s="800"/>
      <c r="Y80" s="800"/>
      <c r="Z80" s="800"/>
      <c r="AA80" s="800"/>
      <c r="AB80" s="800"/>
      <c r="AC80" s="800"/>
      <c r="AD80" s="800"/>
      <c r="AE80" s="800"/>
      <c r="AF80" s="800"/>
      <c r="AG80" s="800"/>
      <c r="AH80" s="800"/>
      <c r="AI80" s="800"/>
      <c r="AJ80" s="1101"/>
      <c r="AK80" s="275"/>
      <c r="AL80" s="256"/>
      <c r="AM80" s="256"/>
      <c r="AN80" s="256"/>
      <c r="AO80" s="256"/>
      <c r="AP80" s="256"/>
      <c r="AQ80" s="256"/>
      <c r="AR80" s="256"/>
      <c r="AS80" s="256"/>
      <c r="AT80" s="256"/>
      <c r="AU80" s="256"/>
      <c r="AV80" s="256"/>
      <c r="AW80" s="256"/>
    </row>
    <row r="81" spans="1:52" s="255" customFormat="1" ht="30.75" customHeight="1">
      <c r="A81" s="913"/>
      <c r="B81" s="922"/>
      <c r="C81" s="1075" t="s">
        <v>155</v>
      </c>
      <c r="D81" s="1076"/>
      <c r="E81" s="1076"/>
      <c r="F81" s="1076"/>
      <c r="G81" s="1076"/>
      <c r="H81" s="1076"/>
      <c r="I81" s="1076"/>
      <c r="J81" s="1077"/>
      <c r="K81" s="224" t="b">
        <v>1</v>
      </c>
      <c r="L81" s="412" t="s">
        <v>68</v>
      </c>
      <c r="M81" s="1097" t="s">
        <v>43</v>
      </c>
      <c r="N81" s="1098"/>
      <c r="O81" s="1098"/>
      <c r="P81" s="1098"/>
      <c r="Q81" s="1098"/>
      <c r="R81" s="1098"/>
      <c r="S81" s="1098"/>
      <c r="T81" s="1098"/>
      <c r="U81" s="1098"/>
      <c r="V81" s="1098"/>
      <c r="W81" s="1098"/>
      <c r="X81" s="1098"/>
      <c r="Y81" s="1098"/>
      <c r="Z81" s="1098"/>
      <c r="AA81" s="1098"/>
      <c r="AB81" s="1098"/>
      <c r="AC81" s="1098"/>
      <c r="AD81" s="1098"/>
      <c r="AE81" s="1098"/>
      <c r="AF81" s="1098"/>
      <c r="AG81" s="1098"/>
      <c r="AH81" s="1098"/>
      <c r="AI81" s="1098"/>
      <c r="AJ81" s="1099"/>
      <c r="AK81" s="275"/>
      <c r="AL81" s="374"/>
      <c r="AM81" s="256"/>
      <c r="AN81" s="256"/>
      <c r="AO81" s="256"/>
      <c r="AP81" s="256"/>
      <c r="AQ81" s="256"/>
      <c r="AR81" s="256"/>
      <c r="AS81" s="256"/>
      <c r="AT81" s="256"/>
      <c r="AU81" s="256"/>
      <c r="AV81" s="256"/>
      <c r="AW81" s="256"/>
    </row>
    <row r="82" spans="1:52" s="255" customFormat="1" ht="39.75" customHeight="1">
      <c r="A82" s="913"/>
      <c r="B82" s="923"/>
      <c r="C82" s="924"/>
      <c r="D82" s="800"/>
      <c r="E82" s="800"/>
      <c r="F82" s="800"/>
      <c r="G82" s="800"/>
      <c r="H82" s="800"/>
      <c r="I82" s="800"/>
      <c r="J82" s="801"/>
      <c r="K82" s="225" t="b">
        <v>0</v>
      </c>
      <c r="L82" s="413" t="s">
        <v>149</v>
      </c>
      <c r="M82" s="1088" t="s">
        <v>40</v>
      </c>
      <c r="N82" s="1089"/>
      <c r="O82" s="1089"/>
      <c r="P82" s="1089"/>
      <c r="Q82" s="1089"/>
      <c r="R82" s="1089"/>
      <c r="S82" s="1089"/>
      <c r="T82" s="1089"/>
      <c r="U82" s="1089"/>
      <c r="V82" s="1089"/>
      <c r="W82" s="1089"/>
      <c r="X82" s="1089"/>
      <c r="Y82" s="1089"/>
      <c r="Z82" s="1089"/>
      <c r="AA82" s="1089"/>
      <c r="AB82" s="1089"/>
      <c r="AC82" s="1089"/>
      <c r="AD82" s="1089"/>
      <c r="AE82" s="1089"/>
      <c r="AF82" s="1089"/>
      <c r="AG82" s="1089"/>
      <c r="AH82" s="1089"/>
      <c r="AI82" s="1089"/>
      <c r="AJ82" s="1090"/>
      <c r="AK82" s="414"/>
      <c r="AL82" s="415"/>
      <c r="AM82" s="256"/>
      <c r="AN82" s="256"/>
      <c r="AO82" s="256"/>
      <c r="AP82" s="256"/>
      <c r="AQ82" s="256"/>
      <c r="AR82" s="256"/>
      <c r="AS82" s="256"/>
      <c r="AT82" s="256"/>
      <c r="AU82" s="256"/>
      <c r="AV82" s="256"/>
      <c r="AW82" s="256"/>
    </row>
    <row r="83" spans="1:52" s="255" customFormat="1" ht="40.5" customHeight="1" thickBot="1">
      <c r="A83" s="914"/>
      <c r="B83" s="1005"/>
      <c r="C83" s="1078"/>
      <c r="D83" s="1079"/>
      <c r="E83" s="1079"/>
      <c r="F83" s="1079"/>
      <c r="G83" s="1079"/>
      <c r="H83" s="1079"/>
      <c r="I83" s="1079"/>
      <c r="J83" s="1080"/>
      <c r="K83" s="226" t="b">
        <v>0</v>
      </c>
      <c r="L83" s="416" t="s">
        <v>148</v>
      </c>
      <c r="M83" s="875" t="s">
        <v>44</v>
      </c>
      <c r="N83" s="876"/>
      <c r="O83" s="876"/>
      <c r="P83" s="876"/>
      <c r="Q83" s="876"/>
      <c r="R83" s="876"/>
      <c r="S83" s="876"/>
      <c r="T83" s="876"/>
      <c r="U83" s="876"/>
      <c r="V83" s="876"/>
      <c r="W83" s="876"/>
      <c r="X83" s="876"/>
      <c r="Y83" s="876"/>
      <c r="Z83" s="876"/>
      <c r="AA83" s="876"/>
      <c r="AB83" s="876"/>
      <c r="AC83" s="876"/>
      <c r="AD83" s="876"/>
      <c r="AE83" s="876"/>
      <c r="AF83" s="876"/>
      <c r="AG83" s="876"/>
      <c r="AH83" s="876"/>
      <c r="AI83" s="876"/>
      <c r="AJ83" s="877"/>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878" t="s">
        <v>478</v>
      </c>
      <c r="B85" s="878"/>
      <c r="C85" s="878"/>
      <c r="D85" s="878"/>
      <c r="E85" s="878"/>
      <c r="F85" s="878"/>
      <c r="G85" s="878"/>
      <c r="H85" s="878"/>
      <c r="I85" s="878"/>
      <c r="J85" s="878"/>
      <c r="K85" s="878"/>
      <c r="L85" s="878"/>
      <c r="M85" s="878"/>
      <c r="N85" s="878"/>
      <c r="O85" s="878"/>
      <c r="P85" s="878"/>
      <c r="Q85" s="878"/>
      <c r="R85" s="878"/>
      <c r="S85" s="878"/>
      <c r="T85" s="878"/>
      <c r="U85" s="878"/>
      <c r="V85" s="878"/>
      <c r="W85" s="878"/>
      <c r="X85" s="878"/>
      <c r="Y85" s="878"/>
      <c r="Z85" s="878"/>
      <c r="AA85" s="878"/>
      <c r="AB85" s="878"/>
      <c r="AC85" s="878"/>
      <c r="AD85" s="878"/>
      <c r="AE85" s="878"/>
      <c r="AF85" s="878"/>
      <c r="AG85" s="878"/>
      <c r="AH85" s="878"/>
      <c r="AI85" s="878"/>
      <c r="AJ85" s="878"/>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833" t="s">
        <v>479</v>
      </c>
      <c r="C90" s="833"/>
      <c r="D90" s="833"/>
      <c r="E90" s="833"/>
      <c r="F90" s="833"/>
      <c r="G90" s="833"/>
      <c r="H90" s="833"/>
      <c r="I90" s="833"/>
      <c r="J90" s="833"/>
      <c r="K90" s="833"/>
      <c r="L90" s="833"/>
      <c r="M90" s="833"/>
      <c r="N90" s="833"/>
      <c r="O90" s="833"/>
      <c r="P90" s="833"/>
      <c r="Q90" s="833"/>
      <c r="R90" s="833"/>
      <c r="S90" s="833"/>
      <c r="T90" s="833"/>
      <c r="U90" s="833"/>
      <c r="V90" s="833"/>
      <c r="W90" s="833"/>
      <c r="X90" s="833"/>
      <c r="Y90" s="833"/>
      <c r="Z90" s="833"/>
      <c r="AA90" s="833"/>
      <c r="AB90" s="833"/>
      <c r="AC90" s="833"/>
      <c r="AD90" s="833"/>
      <c r="AE90" s="833"/>
      <c r="AF90" s="833"/>
      <c r="AG90" s="833"/>
      <c r="AH90" s="833"/>
      <c r="AI90" s="833"/>
      <c r="AJ90" s="833"/>
      <c r="AU90" s="271"/>
    </row>
    <row r="91" spans="1:52" ht="22.5" customHeight="1">
      <c r="A91" s="424" t="s">
        <v>400</v>
      </c>
      <c r="B91" s="833" t="s">
        <v>480</v>
      </c>
      <c r="C91" s="834"/>
      <c r="D91" s="834"/>
      <c r="E91" s="834"/>
      <c r="F91" s="834"/>
      <c r="G91" s="834"/>
      <c r="H91" s="834"/>
      <c r="I91" s="834"/>
      <c r="J91" s="834"/>
      <c r="K91" s="834"/>
      <c r="L91" s="834"/>
      <c r="M91" s="834"/>
      <c r="N91" s="834"/>
      <c r="O91" s="834"/>
      <c r="P91" s="834"/>
      <c r="Q91" s="834"/>
      <c r="R91" s="834"/>
      <c r="S91" s="834"/>
      <c r="T91" s="834"/>
      <c r="U91" s="834"/>
      <c r="V91" s="834"/>
      <c r="W91" s="834"/>
      <c r="X91" s="834"/>
      <c r="Y91" s="834"/>
      <c r="Z91" s="834"/>
      <c r="AA91" s="834"/>
      <c r="AB91" s="834"/>
      <c r="AC91" s="834"/>
      <c r="AD91" s="834"/>
      <c r="AE91" s="834"/>
      <c r="AF91" s="834"/>
      <c r="AG91" s="834"/>
      <c r="AH91" s="834"/>
      <c r="AI91" s="834"/>
      <c r="AJ91" s="834"/>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835" t="s">
        <v>470</v>
      </c>
      <c r="C93" s="835"/>
      <c r="D93" s="835"/>
      <c r="E93" s="835"/>
      <c r="F93" s="835"/>
      <c r="G93" s="835"/>
      <c r="H93" s="835"/>
      <c r="I93" s="835"/>
      <c r="J93" s="835"/>
      <c r="K93" s="835"/>
      <c r="L93" s="835"/>
      <c r="M93" s="835"/>
      <c r="N93" s="835"/>
      <c r="O93" s="835"/>
      <c r="P93" s="835"/>
      <c r="Q93" s="835"/>
      <c r="R93" s="835"/>
      <c r="S93" s="835"/>
      <c r="T93" s="835"/>
      <c r="U93" s="835"/>
      <c r="V93" s="835"/>
      <c r="W93" s="835"/>
      <c r="X93" s="835"/>
      <c r="Y93" s="835"/>
      <c r="Z93" s="835"/>
      <c r="AA93" s="835"/>
      <c r="AB93" s="835"/>
      <c r="AC93" s="835"/>
      <c r="AD93" s="835"/>
      <c r="AE93" s="835"/>
      <c r="AF93" s="835"/>
      <c r="AG93" s="835"/>
      <c r="AH93" s="835"/>
      <c r="AI93" s="835"/>
      <c r="AJ93" s="835"/>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06">
        <f>W38</f>
        <v>10800000</v>
      </c>
      <c r="T95" s="1007"/>
      <c r="U95" s="1007"/>
      <c r="V95" s="1007"/>
      <c r="W95" s="1007"/>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1109" t="s">
        <v>93</v>
      </c>
      <c r="T96" s="1110"/>
      <c r="U96" s="1110"/>
      <c r="V96" s="1110"/>
      <c r="W96" s="1110"/>
      <c r="X96" s="1111"/>
      <c r="Y96" s="856" t="s">
        <v>158</v>
      </c>
      <c r="Z96" s="857"/>
      <c r="AA96" s="857"/>
      <c r="AB96" s="857"/>
      <c r="AC96" s="857"/>
      <c r="AD96" s="858"/>
      <c r="AE96" s="856" t="s">
        <v>94</v>
      </c>
      <c r="AF96" s="857"/>
      <c r="AG96" s="857"/>
      <c r="AH96" s="857"/>
      <c r="AI96" s="857"/>
      <c r="AJ96" s="858"/>
    </row>
    <row r="97" spans="1:54" ht="26.25" customHeight="1" thickBot="1">
      <c r="A97" s="432"/>
      <c r="B97" s="1155" t="s">
        <v>379</v>
      </c>
      <c r="C97" s="1156"/>
      <c r="D97" s="1156"/>
      <c r="E97" s="1156"/>
      <c r="F97" s="1156"/>
      <c r="G97" s="1156"/>
      <c r="H97" s="1156"/>
      <c r="I97" s="1156"/>
      <c r="J97" s="1156"/>
      <c r="K97" s="1156"/>
      <c r="L97" s="1156"/>
      <c r="M97" s="1156"/>
      <c r="N97" s="1156"/>
      <c r="O97" s="1156"/>
      <c r="P97" s="1156"/>
      <c r="Q97" s="1156"/>
      <c r="R97" s="1156"/>
      <c r="S97" s="988" t="b">
        <v>1</v>
      </c>
      <c r="T97" s="989"/>
      <c r="U97" s="989"/>
      <c r="V97" s="989"/>
      <c r="W97" s="989"/>
      <c r="X97" s="433"/>
      <c r="Y97" s="989" t="b">
        <v>1</v>
      </c>
      <c r="Z97" s="989"/>
      <c r="AA97" s="989"/>
      <c r="AB97" s="989"/>
      <c r="AC97" s="989"/>
      <c r="AD97" s="434"/>
      <c r="AE97" s="989" t="b">
        <v>1</v>
      </c>
      <c r="AF97" s="989"/>
      <c r="AG97" s="989"/>
      <c r="AH97" s="989"/>
      <c r="AI97" s="1091"/>
      <c r="AJ97" s="317" t="str">
        <f>IF(M19="○", IF(OR(AND(NOT(S97),NOT(Y97),AE97),AND(NOT(S97),NOT(Y97),NOT(AE97))),"×","○"),"")</f>
        <v>○</v>
      </c>
      <c r="AK97" s="435"/>
      <c r="AL97" s="940" t="s">
        <v>333</v>
      </c>
      <c r="AM97" s="941"/>
      <c r="AN97" s="941"/>
      <c r="AO97" s="941"/>
      <c r="AP97" s="941"/>
      <c r="AQ97" s="941"/>
      <c r="AR97" s="941"/>
      <c r="AS97" s="941"/>
      <c r="AT97" s="941"/>
      <c r="AU97" s="941"/>
      <c r="AV97" s="942"/>
    </row>
    <row r="98" spans="1:54" ht="18.75" customHeight="1" thickBot="1">
      <c r="A98" s="436"/>
      <c r="B98" s="910" t="s">
        <v>429</v>
      </c>
      <c r="C98" s="911"/>
      <c r="D98" s="911"/>
      <c r="E98" s="911"/>
      <c r="F98" s="911"/>
      <c r="G98" s="911"/>
      <c r="H98" s="911"/>
      <c r="I98" s="911"/>
      <c r="J98" s="911"/>
      <c r="K98" s="911"/>
      <c r="L98" s="911"/>
      <c r="M98" s="911"/>
      <c r="N98" s="911"/>
      <c r="O98" s="911"/>
      <c r="P98" s="911"/>
      <c r="Q98" s="911"/>
      <c r="R98" s="911"/>
      <c r="S98" s="1083">
        <v>18</v>
      </c>
      <c r="T98" s="994"/>
      <c r="U98" s="994"/>
      <c r="V98" s="994"/>
      <c r="W98" s="994"/>
      <c r="X98" s="437" t="s">
        <v>216</v>
      </c>
      <c r="Y98" s="994">
        <v>27</v>
      </c>
      <c r="Z98" s="994"/>
      <c r="AA98" s="994"/>
      <c r="AB98" s="994"/>
      <c r="AC98" s="994"/>
      <c r="AD98" s="438" t="s">
        <v>216</v>
      </c>
      <c r="AE98" s="994">
        <v>9</v>
      </c>
      <c r="AF98" s="994"/>
      <c r="AG98" s="994"/>
      <c r="AH98" s="994"/>
      <c r="AI98" s="994"/>
      <c r="AJ98" s="439" t="s">
        <v>24</v>
      </c>
      <c r="AK98" s="1022" t="s">
        <v>412</v>
      </c>
    </row>
    <row r="99" spans="1:54" ht="17.25" customHeight="1" thickBot="1">
      <c r="A99" s="436"/>
      <c r="B99" s="846" t="s">
        <v>482</v>
      </c>
      <c r="C99" s="847"/>
      <c r="D99" s="847"/>
      <c r="E99" s="847"/>
      <c r="F99" s="847"/>
      <c r="G99" s="847"/>
      <c r="H99" s="847"/>
      <c r="I99" s="847"/>
      <c r="J99" s="847"/>
      <c r="K99" s="847"/>
      <c r="L99" s="847"/>
      <c r="M99" s="847"/>
      <c r="N99" s="847"/>
      <c r="O99" s="847"/>
      <c r="P99" s="847"/>
      <c r="Q99" s="847"/>
      <c r="R99" s="848"/>
      <c r="S99" s="844">
        <v>1.2</v>
      </c>
      <c r="T99" s="839"/>
      <c r="U99" s="839"/>
      <c r="V99" s="839"/>
      <c r="W99" s="840"/>
      <c r="X99" s="852" t="s">
        <v>274</v>
      </c>
      <c r="Y99" s="838">
        <v>1</v>
      </c>
      <c r="Z99" s="839"/>
      <c r="AA99" s="839"/>
      <c r="AB99" s="839"/>
      <c r="AC99" s="840"/>
      <c r="AD99" s="854" t="s">
        <v>274</v>
      </c>
      <c r="AE99" s="838">
        <v>0.6</v>
      </c>
      <c r="AF99" s="839"/>
      <c r="AG99" s="839"/>
      <c r="AH99" s="839"/>
      <c r="AI99" s="840"/>
      <c r="AJ99" s="440" t="str">
        <f>IF(M19="○", IF(AND(S97=TRUE,Y97=TRUE), IF(AND(S99&gt;Y99, Y99&gt;0),"○","×"),""),"")</f>
        <v>○</v>
      </c>
      <c r="AK99" s="1022"/>
      <c r="AL99" s="940" t="s">
        <v>495</v>
      </c>
      <c r="AM99" s="1105"/>
      <c r="AN99" s="1105"/>
      <c r="AO99" s="1105"/>
      <c r="AP99" s="1105"/>
      <c r="AQ99" s="1105"/>
      <c r="AR99" s="1105"/>
      <c r="AS99" s="1105"/>
      <c r="AT99" s="1105"/>
      <c r="AU99" s="1105"/>
      <c r="AV99" s="1106"/>
    </row>
    <row r="100" spans="1:54" ht="17.25" customHeight="1" thickBot="1">
      <c r="A100" s="436"/>
      <c r="B100" s="849"/>
      <c r="C100" s="850"/>
      <c r="D100" s="850"/>
      <c r="E100" s="850"/>
      <c r="F100" s="850"/>
      <c r="G100" s="850"/>
      <c r="H100" s="850"/>
      <c r="I100" s="850"/>
      <c r="J100" s="850"/>
      <c r="K100" s="850"/>
      <c r="L100" s="850"/>
      <c r="M100" s="850"/>
      <c r="N100" s="850"/>
      <c r="O100" s="850"/>
      <c r="P100" s="850"/>
      <c r="Q100" s="850"/>
      <c r="R100" s="851"/>
      <c r="S100" s="845"/>
      <c r="T100" s="842"/>
      <c r="U100" s="842"/>
      <c r="V100" s="842"/>
      <c r="W100" s="843"/>
      <c r="X100" s="853"/>
      <c r="Y100" s="841"/>
      <c r="Z100" s="842"/>
      <c r="AA100" s="842"/>
      <c r="AB100" s="842"/>
      <c r="AC100" s="843"/>
      <c r="AD100" s="855"/>
      <c r="AE100" s="841"/>
      <c r="AF100" s="842"/>
      <c r="AG100" s="842"/>
      <c r="AH100" s="842"/>
      <c r="AI100" s="843"/>
      <c r="AJ100" s="317" t="str">
        <f>IF(M19="○", IF(AND(Y97=TRUE,AE97=TRUE), IF(AND(Y103="",AE103=""), IF(AND(Y99&gt;=2*AE99,AE99&gt;0),"○","×"), IF(AND(Y103&gt;=AE103, Y99&gt;0, AE99&gt;0),"○","×")), IF(AND(S97=TRUE,AE97=TRUE),IF(AND(Y103&gt;=AE103,AE103&gt;0), IF(AND(S99&gt;2*AE99,AE99&gt;0),"○","×"),"×"),"")),"")</f>
        <v>○</v>
      </c>
      <c r="AK100" s="1023" t="s">
        <v>296</v>
      </c>
      <c r="AL100" s="940" t="s">
        <v>496</v>
      </c>
      <c r="AM100" s="1105"/>
      <c r="AN100" s="1105"/>
      <c r="AO100" s="1105"/>
      <c r="AP100" s="1105"/>
      <c r="AQ100" s="1105"/>
      <c r="AR100" s="1105"/>
      <c r="AS100" s="1105"/>
      <c r="AT100" s="1105"/>
      <c r="AU100" s="1105"/>
      <c r="AV100" s="1106"/>
    </row>
    <row r="101" spans="1:54" ht="18.75" customHeight="1">
      <c r="A101" s="436"/>
      <c r="B101" s="849" t="s">
        <v>297</v>
      </c>
      <c r="C101" s="850"/>
      <c r="D101" s="850"/>
      <c r="E101" s="850"/>
      <c r="F101" s="850"/>
      <c r="G101" s="850"/>
      <c r="H101" s="850"/>
      <c r="I101" s="850"/>
      <c r="J101" s="850"/>
      <c r="K101" s="850"/>
      <c r="L101" s="850"/>
      <c r="M101" s="850"/>
      <c r="N101" s="850"/>
      <c r="O101" s="850"/>
      <c r="P101" s="850"/>
      <c r="Q101" s="850"/>
      <c r="R101" s="850"/>
      <c r="S101" s="1084">
        <f>IFERROR(S95/((IFERROR(S98/(S99/S99), 0))+IFERROR(Y98/(S99/Y99),0)+IFERROR(AE98/(S99/AE99),0))/Y115,0)</f>
        <v>20000</v>
      </c>
      <c r="T101" s="1085"/>
      <c r="U101" s="1085"/>
      <c r="V101" s="1085"/>
      <c r="W101" s="1085"/>
      <c r="X101" s="441" t="s">
        <v>139</v>
      </c>
      <c r="Y101" s="1086">
        <f>IFERROR(S95/((IFERROR(S98/(Y99/S99), 0))+IFERROR(Y98/(Y99/Y99),0)+IFERROR(AE98/(Y99/AE99),0))/Y115,0)</f>
        <v>16666.666666666668</v>
      </c>
      <c r="Z101" s="1085"/>
      <c r="AA101" s="1085"/>
      <c r="AB101" s="1085"/>
      <c r="AC101" s="1085"/>
      <c r="AD101" s="441" t="s">
        <v>139</v>
      </c>
      <c r="AE101" s="1086">
        <f>IFERROR(S95/((IFERROR(S98/(AE99/S99), 0))+IFERROR(Y98/(AE99/Y99),0)+IFERROR(AE98/(AE99/AE99),0))/Y115,0)</f>
        <v>10000</v>
      </c>
      <c r="AF101" s="1085"/>
      <c r="AG101" s="1085"/>
      <c r="AH101" s="1085"/>
      <c r="AI101" s="1085"/>
      <c r="AJ101" s="442" t="s">
        <v>139</v>
      </c>
      <c r="AK101" s="1023"/>
    </row>
    <row r="102" spans="1:54" ht="19.5" customHeight="1">
      <c r="A102" s="436"/>
      <c r="B102" s="1003" t="s">
        <v>298</v>
      </c>
      <c r="C102" s="1004"/>
      <c r="D102" s="1004"/>
      <c r="E102" s="1004"/>
      <c r="F102" s="1004"/>
      <c r="G102" s="1004"/>
      <c r="H102" s="1004"/>
      <c r="I102" s="1004"/>
      <c r="J102" s="1004"/>
      <c r="K102" s="1004"/>
      <c r="L102" s="1004"/>
      <c r="M102" s="1004"/>
      <c r="N102" s="1004"/>
      <c r="O102" s="1004"/>
      <c r="P102" s="1004"/>
      <c r="Q102" s="1004"/>
      <c r="R102" s="1004"/>
      <c r="S102" s="443" t="s">
        <v>125</v>
      </c>
      <c r="T102" s="992">
        <f>S98*S101*Y115</f>
        <v>4320000</v>
      </c>
      <c r="U102" s="992"/>
      <c r="V102" s="992"/>
      <c r="W102" s="444" t="s">
        <v>139</v>
      </c>
      <c r="X102" s="445" t="s">
        <v>140</v>
      </c>
      <c r="Y102" s="446" t="s">
        <v>125</v>
      </c>
      <c r="Z102" s="993">
        <f>Y98*Y101*Y115</f>
        <v>5400000.0000000009</v>
      </c>
      <c r="AA102" s="993"/>
      <c r="AB102" s="993"/>
      <c r="AC102" s="447" t="s">
        <v>139</v>
      </c>
      <c r="AD102" s="445" t="s">
        <v>140</v>
      </c>
      <c r="AE102" s="446" t="s">
        <v>125</v>
      </c>
      <c r="AF102" s="993">
        <f>AE98*AE101*Y115</f>
        <v>1080000</v>
      </c>
      <c r="AG102" s="993"/>
      <c r="AH102" s="993"/>
      <c r="AI102" s="447" t="s">
        <v>139</v>
      </c>
      <c r="AJ102" s="448" t="s">
        <v>140</v>
      </c>
    </row>
    <row r="103" spans="1:54" ht="24.75" customHeight="1" thickBot="1">
      <c r="A103" s="432"/>
      <c r="B103" s="1160" t="s">
        <v>420</v>
      </c>
      <c r="C103" s="1053"/>
      <c r="D103" s="1053"/>
      <c r="E103" s="1053"/>
      <c r="F103" s="1053"/>
      <c r="G103" s="1053"/>
      <c r="H103" s="1053"/>
      <c r="I103" s="1053"/>
      <c r="J103" s="1053"/>
      <c r="K103" s="1053"/>
      <c r="L103" s="1053"/>
      <c r="M103" s="1053"/>
      <c r="N103" s="1053"/>
      <c r="O103" s="1053"/>
      <c r="P103" s="1053"/>
      <c r="Q103" s="1053"/>
      <c r="R103" s="1053"/>
      <c r="S103" s="928"/>
      <c r="T103" s="929"/>
      <c r="U103" s="929"/>
      <c r="V103" s="929"/>
      <c r="W103" s="929"/>
      <c r="X103" s="929"/>
      <c r="Y103" s="1157">
        <v>249500</v>
      </c>
      <c r="Z103" s="1158"/>
      <c r="AA103" s="1158"/>
      <c r="AB103" s="1158"/>
      <c r="AC103" s="1159"/>
      <c r="AD103" s="449" t="s">
        <v>1</v>
      </c>
      <c r="AE103" s="930">
        <v>225000</v>
      </c>
      <c r="AF103" s="931"/>
      <c r="AG103" s="931"/>
      <c r="AH103" s="931"/>
      <c r="AI103" s="932"/>
      <c r="AJ103" s="450" t="s">
        <v>1</v>
      </c>
      <c r="AK103" s="253"/>
    </row>
    <row r="104" spans="1:54" ht="30.75" customHeight="1" thickBot="1">
      <c r="A104" s="432"/>
      <c r="B104" s="1151" t="s">
        <v>421</v>
      </c>
      <c r="C104" s="1152"/>
      <c r="D104" s="1152"/>
      <c r="E104" s="1152"/>
      <c r="F104" s="1152"/>
      <c r="G104" s="1152"/>
      <c r="H104" s="1152"/>
      <c r="I104" s="1152"/>
      <c r="J104" s="1152"/>
      <c r="K104" s="1152"/>
      <c r="L104" s="1152"/>
      <c r="M104" s="1152"/>
      <c r="N104" s="1152"/>
      <c r="O104" s="1152"/>
      <c r="P104" s="1152"/>
      <c r="Q104" s="1152"/>
      <c r="R104" s="1152"/>
      <c r="S104" s="1053"/>
      <c r="T104" s="1053"/>
      <c r="U104" s="1053"/>
      <c r="V104" s="1053"/>
      <c r="W104" s="1053"/>
      <c r="X104" s="1053"/>
      <c r="Y104" s="995">
        <v>4200000</v>
      </c>
      <c r="Z104" s="996"/>
      <c r="AA104" s="996"/>
      <c r="AB104" s="996"/>
      <c r="AC104" s="996"/>
      <c r="AD104" s="451" t="s">
        <v>1</v>
      </c>
      <c r="AE104" s="452" t="s">
        <v>291</v>
      </c>
      <c r="AF104" s="453" t="str">
        <f>IF(M19="○", IF(Y104,IF(Y104&lt;=4400000,"○","☓"),""),"")</f>
        <v>○</v>
      </c>
      <c r="AG104" s="454" t="s">
        <v>328</v>
      </c>
      <c r="AH104" s="455"/>
      <c r="AI104" s="455"/>
      <c r="AJ104" s="455"/>
      <c r="AK104" s="261"/>
      <c r="AL104" s="940" t="s">
        <v>467</v>
      </c>
      <c r="AM104" s="1105"/>
      <c r="AN104" s="1105"/>
      <c r="AO104" s="1105"/>
      <c r="AP104" s="1105"/>
      <c r="AQ104" s="1105"/>
      <c r="AR104" s="1105"/>
      <c r="AS104" s="1105"/>
      <c r="AT104" s="1105"/>
      <c r="AU104" s="1105"/>
      <c r="AV104" s="1106"/>
    </row>
    <row r="105" spans="1:54" s="255" customFormat="1" ht="28.5" customHeight="1">
      <c r="A105" s="456"/>
      <c r="B105" s="1153" t="s">
        <v>310</v>
      </c>
      <c r="C105" s="1154"/>
      <c r="D105" s="1154"/>
      <c r="E105" s="1154"/>
      <c r="F105" s="1154"/>
      <c r="G105" s="1154"/>
      <c r="H105" s="1154"/>
      <c r="I105" s="1154"/>
      <c r="J105" s="1154"/>
      <c r="K105" s="1154"/>
      <c r="L105" s="1154"/>
      <c r="M105" s="1154"/>
      <c r="N105" s="1154"/>
      <c r="O105" s="1154"/>
      <c r="P105" s="1154"/>
      <c r="Q105" s="1154"/>
      <c r="R105" s="1154"/>
      <c r="S105" s="1154"/>
      <c r="T105" s="1154"/>
      <c r="U105" s="1154"/>
      <c r="V105" s="1154"/>
      <c r="W105" s="1154"/>
      <c r="X105" s="1154"/>
      <c r="Y105" s="995">
        <v>2</v>
      </c>
      <c r="Z105" s="996"/>
      <c r="AA105" s="996"/>
      <c r="AB105" s="996"/>
      <c r="AC105" s="996"/>
      <c r="AD105" s="442" t="s">
        <v>294</v>
      </c>
      <c r="AE105" s="457" t="s">
        <v>291</v>
      </c>
      <c r="AF105" s="1107" t="str">
        <f>IF(M19="○",IF(OR(Y105&gt;=Y106,OR(C108,C109,C110,C111)=TRUE),"○","☓"),"")</f>
        <v>○</v>
      </c>
      <c r="AG105" s="935" t="s">
        <v>295</v>
      </c>
      <c r="AH105" s="261"/>
      <c r="AJ105" s="458"/>
      <c r="AK105" s="275"/>
      <c r="AL105" s="1131" t="s">
        <v>468</v>
      </c>
      <c r="AM105" s="1132"/>
      <c r="AN105" s="1132"/>
      <c r="AO105" s="1132"/>
      <c r="AP105" s="1132"/>
      <c r="AQ105" s="1132"/>
      <c r="AR105" s="1132"/>
      <c r="AS105" s="1132"/>
      <c r="AT105" s="1132"/>
      <c r="AU105" s="1132"/>
      <c r="AV105" s="1133"/>
      <c r="AW105" s="256"/>
      <c r="AX105" s="459"/>
      <c r="AY105" s="459"/>
      <c r="AZ105" s="459"/>
      <c r="BA105" s="459"/>
      <c r="BB105" s="459"/>
    </row>
    <row r="106" spans="1:54" s="255" customFormat="1" ht="28.5" customHeight="1" thickBot="1">
      <c r="A106" s="456"/>
      <c r="B106" s="1119" t="s">
        <v>424</v>
      </c>
      <c r="C106" s="1120"/>
      <c r="D106" s="1120"/>
      <c r="E106" s="1120"/>
      <c r="F106" s="1120"/>
      <c r="G106" s="1120"/>
      <c r="H106" s="1120"/>
      <c r="I106" s="1120"/>
      <c r="J106" s="1120"/>
      <c r="K106" s="1120"/>
      <c r="L106" s="1120"/>
      <c r="M106" s="1120"/>
      <c r="N106" s="1120"/>
      <c r="O106" s="1120"/>
      <c r="P106" s="1120"/>
      <c r="Q106" s="1120"/>
      <c r="R106" s="1120"/>
      <c r="S106" s="1120"/>
      <c r="T106" s="1120"/>
      <c r="U106" s="1120"/>
      <c r="V106" s="1120"/>
      <c r="W106" s="1120"/>
      <c r="X106" s="1120"/>
      <c r="Y106" s="933">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34"/>
      <c r="AA106" s="934"/>
      <c r="AB106" s="934"/>
      <c r="AC106" s="934"/>
      <c r="AD106" s="460" t="s">
        <v>299</v>
      </c>
      <c r="AE106" s="457" t="s">
        <v>291</v>
      </c>
      <c r="AF106" s="1108"/>
      <c r="AG106" s="935"/>
      <c r="AH106" s="261"/>
      <c r="AI106" s="457"/>
      <c r="AJ106" s="458"/>
      <c r="AK106" s="275"/>
      <c r="AL106" s="1137"/>
      <c r="AM106" s="1138"/>
      <c r="AN106" s="1138"/>
      <c r="AO106" s="1138"/>
      <c r="AP106" s="1138"/>
      <c r="AQ106" s="1138"/>
      <c r="AR106" s="1138"/>
      <c r="AS106" s="1138"/>
      <c r="AT106" s="1138"/>
      <c r="AU106" s="1138"/>
      <c r="AV106" s="1139"/>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1050" t="s">
        <v>159</v>
      </c>
      <c r="E110" s="1050"/>
      <c r="F110" s="1050"/>
      <c r="G110" s="1050"/>
      <c r="H110" s="1050"/>
      <c r="I110" s="1050"/>
      <c r="J110" s="1050"/>
      <c r="K110" s="1050"/>
      <c r="L110" s="1050"/>
      <c r="M110" s="1050"/>
      <c r="N110" s="1050"/>
      <c r="O110" s="1050"/>
      <c r="P110" s="1050"/>
      <c r="Q110" s="1050"/>
      <c r="R110" s="1050"/>
      <c r="S110" s="1050"/>
      <c r="T110" s="1050"/>
      <c r="U110" s="1050"/>
      <c r="V110" s="1050"/>
      <c r="W110" s="1050"/>
      <c r="X110" s="1050"/>
      <c r="Y110" s="1050"/>
      <c r="Z110" s="1050"/>
      <c r="AA110" s="1050"/>
      <c r="AB110" s="1050"/>
      <c r="AC110" s="1050"/>
      <c r="AD110" s="1050"/>
      <c r="AE110" s="1050"/>
      <c r="AF110" s="1050"/>
      <c r="AG110" s="1050"/>
      <c r="AH110" s="1050"/>
      <c r="AI110" s="1050"/>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1051"/>
      <c r="G111" s="1051"/>
      <c r="H111" s="1051"/>
      <c r="I111" s="1051"/>
      <c r="J111" s="1051"/>
      <c r="K111" s="1051"/>
      <c r="L111" s="1051"/>
      <c r="M111" s="1051"/>
      <c r="N111" s="1051"/>
      <c r="O111" s="1051"/>
      <c r="P111" s="1051"/>
      <c r="Q111" s="1051"/>
      <c r="R111" s="1051"/>
      <c r="S111" s="1051"/>
      <c r="T111" s="1051"/>
      <c r="U111" s="1051"/>
      <c r="V111" s="1051"/>
      <c r="W111" s="1051"/>
      <c r="X111" s="1051"/>
      <c r="Y111" s="1051"/>
      <c r="Z111" s="1051"/>
      <c r="AA111" s="1051"/>
      <c r="AB111" s="1051"/>
      <c r="AC111" s="1051"/>
      <c r="AD111" s="1051"/>
      <c r="AE111" s="1051"/>
      <c r="AF111" s="1051"/>
      <c r="AG111" s="1051"/>
      <c r="AH111" s="1051"/>
      <c r="AI111" s="1051"/>
      <c r="AJ111" s="478" t="s">
        <v>31</v>
      </c>
      <c r="AL111" s="467"/>
      <c r="AM111" s="256"/>
      <c r="AN111" s="256"/>
      <c r="AO111" s="256"/>
      <c r="AP111" s="256"/>
      <c r="AQ111" s="256"/>
      <c r="AR111" s="256"/>
      <c r="AS111" s="256"/>
      <c r="AT111" s="256"/>
      <c r="AU111" s="256"/>
      <c r="AV111" s="256"/>
      <c r="AW111" s="256"/>
    </row>
    <row r="112" spans="1:54" s="309" customFormat="1" ht="33" customHeight="1">
      <c r="A112" s="833" t="s">
        <v>483</v>
      </c>
      <c r="B112" s="833"/>
      <c r="C112" s="833"/>
      <c r="D112" s="833"/>
      <c r="E112" s="833"/>
      <c r="F112" s="833"/>
      <c r="G112" s="833"/>
      <c r="H112" s="833"/>
      <c r="I112" s="833"/>
      <c r="J112" s="833"/>
      <c r="K112" s="833"/>
      <c r="L112" s="833"/>
      <c r="M112" s="833"/>
      <c r="N112" s="833"/>
      <c r="O112" s="833"/>
      <c r="P112" s="833"/>
      <c r="Q112" s="833"/>
      <c r="R112" s="833"/>
      <c r="S112" s="833"/>
      <c r="T112" s="833"/>
      <c r="U112" s="833"/>
      <c r="V112" s="833"/>
      <c r="W112" s="833"/>
      <c r="X112" s="833"/>
      <c r="Y112" s="833"/>
      <c r="Z112" s="833"/>
      <c r="AA112" s="833"/>
      <c r="AB112" s="833"/>
      <c r="AC112" s="833"/>
      <c r="AD112" s="833"/>
      <c r="AE112" s="833"/>
      <c r="AF112" s="833"/>
      <c r="AG112" s="833"/>
      <c r="AH112" s="833"/>
      <c r="AI112" s="833"/>
      <c r="AJ112" s="833"/>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940" t="s">
        <v>366</v>
      </c>
      <c r="AM114" s="1105"/>
      <c r="AN114" s="1105"/>
      <c r="AO114" s="1105"/>
      <c r="AP114" s="1105"/>
      <c r="AQ114" s="1105"/>
      <c r="AR114" s="1105"/>
      <c r="AS114" s="1105"/>
      <c r="AT114" s="1105"/>
      <c r="AU114" s="1105"/>
      <c r="AV114" s="1106"/>
    </row>
    <row r="115" spans="1:52" s="255" customFormat="1" ht="22.5" customHeight="1" thickBot="1">
      <c r="A115" s="1059" t="s">
        <v>346</v>
      </c>
      <c r="B115" s="806"/>
      <c r="C115" s="806"/>
      <c r="D115" s="806"/>
      <c r="E115" s="321"/>
      <c r="F115" s="480" t="s">
        <v>21</v>
      </c>
      <c r="G115" s="322"/>
      <c r="H115" s="1020">
        <v>5</v>
      </c>
      <c r="I115" s="1020"/>
      <c r="J115" s="322" t="s">
        <v>11</v>
      </c>
      <c r="K115" s="1020">
        <v>6</v>
      </c>
      <c r="L115" s="1020"/>
      <c r="M115" s="322" t="s">
        <v>12</v>
      </c>
      <c r="N115" s="323" t="s">
        <v>13</v>
      </c>
      <c r="O115" s="323"/>
      <c r="P115" s="322" t="s">
        <v>21</v>
      </c>
      <c r="Q115" s="322"/>
      <c r="R115" s="1020">
        <v>6</v>
      </c>
      <c r="S115" s="1020"/>
      <c r="T115" s="322" t="s">
        <v>11</v>
      </c>
      <c r="U115" s="1020">
        <v>5</v>
      </c>
      <c r="V115" s="1020"/>
      <c r="W115" s="322" t="s">
        <v>12</v>
      </c>
      <c r="X115" s="322" t="s">
        <v>116</v>
      </c>
      <c r="Y115" s="322">
        <f>IF(H115&gt;=1,(R115*12+U115)-(H115*12+K115)+1,"")</f>
        <v>12</v>
      </c>
      <c r="Z115" s="1068" t="s">
        <v>117</v>
      </c>
      <c r="AA115" s="1068"/>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1024" t="s">
        <v>285</v>
      </c>
      <c r="B116" s="1025"/>
      <c r="C116" s="1025"/>
      <c r="D116" s="1025"/>
      <c r="E116" s="997" t="s">
        <v>367</v>
      </c>
      <c r="F116" s="998"/>
      <c r="G116" s="998"/>
      <c r="H116" s="998"/>
      <c r="I116" s="998"/>
      <c r="J116" s="998"/>
      <c r="K116" s="998"/>
      <c r="L116" s="998"/>
      <c r="M116" s="998"/>
      <c r="N116" s="998"/>
      <c r="O116" s="998"/>
      <c r="P116" s="998"/>
      <c r="Q116" s="998"/>
      <c r="R116" s="998"/>
      <c r="S116" s="998"/>
      <c r="T116" s="998"/>
      <c r="U116" s="998"/>
      <c r="V116" s="998"/>
      <c r="W116" s="998"/>
      <c r="X116" s="998"/>
      <c r="Y116" s="998"/>
      <c r="Z116" s="998"/>
      <c r="AA116" s="998"/>
      <c r="AB116" s="998"/>
      <c r="AC116" s="999"/>
      <c r="AD116" s="999"/>
      <c r="AE116" s="999"/>
      <c r="AF116" s="999"/>
      <c r="AG116" s="999"/>
      <c r="AH116" s="999"/>
      <c r="AI116" s="999"/>
      <c r="AJ116" s="1000"/>
      <c r="AK116" s="261"/>
      <c r="AL116" s="256"/>
      <c r="AU116" s="271"/>
    </row>
    <row r="117" spans="1:52" ht="18.75" customHeight="1" thickBot="1">
      <c r="A117" s="1066"/>
      <c r="B117" s="784"/>
      <c r="C117" s="784"/>
      <c r="D117" s="784"/>
      <c r="E117" s="863" t="s">
        <v>413</v>
      </c>
      <c r="F117" s="864"/>
      <c r="G117" s="864"/>
      <c r="H117" s="864"/>
      <c r="I117" s="864"/>
      <c r="J117" s="864"/>
      <c r="K117" s="864"/>
      <c r="L117" s="864"/>
      <c r="M117" s="864"/>
      <c r="N117" s="864"/>
      <c r="O117" s="864"/>
      <c r="P117" s="865"/>
      <c r="Q117" s="859"/>
      <c r="R117" s="860"/>
      <c r="S117" s="860"/>
      <c r="T117" s="860"/>
      <c r="U117" s="860"/>
      <c r="V117" s="860"/>
      <c r="W117" s="860"/>
      <c r="X117" s="860"/>
      <c r="Y117" s="861"/>
      <c r="Z117" s="861"/>
      <c r="AA117" s="861"/>
      <c r="AB117" s="861"/>
      <c r="AC117" s="861"/>
      <c r="AD117" s="861"/>
      <c r="AE117" s="861"/>
      <c r="AF117" s="861"/>
      <c r="AG117" s="861"/>
      <c r="AH117" s="861"/>
      <c r="AI117" s="862"/>
      <c r="AJ117" s="317" t="str">
        <f>IF(S97=FALSE, IF(Q117&lt;&gt;"","○","×"),"")</f>
        <v/>
      </c>
      <c r="AK117" s="261"/>
      <c r="AL117" s="940" t="s">
        <v>428</v>
      </c>
      <c r="AM117" s="1105"/>
      <c r="AN117" s="1105"/>
      <c r="AO117" s="1105"/>
      <c r="AP117" s="1105"/>
      <c r="AQ117" s="1105"/>
      <c r="AR117" s="1105"/>
      <c r="AS117" s="1105"/>
      <c r="AT117" s="1105"/>
      <c r="AU117" s="1105"/>
      <c r="AV117" s="1106"/>
    </row>
    <row r="118" spans="1:52" ht="29.25" customHeight="1">
      <c r="A118" s="1059" t="s">
        <v>35</v>
      </c>
      <c r="B118" s="806"/>
      <c r="C118" s="806"/>
      <c r="D118" s="806"/>
      <c r="E118" s="58"/>
      <c r="F118" s="945" t="s">
        <v>33</v>
      </c>
      <c r="G118" s="945"/>
      <c r="H118" s="945"/>
      <c r="I118" s="59" t="b">
        <v>1</v>
      </c>
      <c r="J118" s="945" t="s">
        <v>71</v>
      </c>
      <c r="K118" s="945"/>
      <c r="L118" s="945"/>
      <c r="M118" s="945"/>
      <c r="N118" s="945"/>
      <c r="O118" s="60" t="b">
        <v>0</v>
      </c>
      <c r="P118" s="786" t="s">
        <v>72</v>
      </c>
      <c r="Q118" s="786"/>
      <c r="R118" s="786"/>
      <c r="S118" s="786"/>
      <c r="T118" s="786"/>
      <c r="U118" s="786"/>
      <c r="V118" s="60" t="b">
        <v>0</v>
      </c>
      <c r="W118" s="945" t="s">
        <v>34</v>
      </c>
      <c r="X118" s="945"/>
      <c r="Y118" s="312"/>
      <c r="Z118" s="168" t="b">
        <v>0</v>
      </c>
      <c r="AA118" s="786" t="s">
        <v>29</v>
      </c>
      <c r="AB118" s="786"/>
      <c r="AC118" s="482" t="s">
        <v>30</v>
      </c>
      <c r="AD118" s="902"/>
      <c r="AE118" s="902"/>
      <c r="AF118" s="902"/>
      <c r="AG118" s="902"/>
      <c r="AH118" s="902"/>
      <c r="AI118" s="319" t="s">
        <v>31</v>
      </c>
      <c r="AJ118" s="483"/>
      <c r="AK118" s="261"/>
    </row>
    <row r="119" spans="1:52" ht="19.5" customHeight="1">
      <c r="A119" s="1024" t="s">
        <v>32</v>
      </c>
      <c r="B119" s="1025"/>
      <c r="C119" s="1025"/>
      <c r="D119" s="1025"/>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1168"/>
      <c r="B120" s="1169"/>
      <c r="C120" s="1169"/>
      <c r="D120" s="1169"/>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1031"/>
      <c r="Y120" s="1031"/>
      <c r="Z120" s="1031"/>
      <c r="AA120" s="1031"/>
      <c r="AB120" s="1031"/>
      <c r="AC120" s="1031"/>
      <c r="AD120" s="1031"/>
      <c r="AE120" s="1031"/>
      <c r="AF120" s="1031"/>
      <c r="AG120" s="1031"/>
      <c r="AH120" s="1031"/>
      <c r="AI120" s="1031"/>
      <c r="AJ120" s="485" t="s">
        <v>31</v>
      </c>
      <c r="AK120" s="261"/>
      <c r="AL120" s="256"/>
      <c r="AU120" s="271"/>
    </row>
    <row r="121" spans="1:52" ht="24.75" customHeight="1">
      <c r="A121" s="1168"/>
      <c r="B121" s="1169"/>
      <c r="C121" s="1169"/>
      <c r="D121" s="1169"/>
      <c r="E121" s="885" t="s">
        <v>380</v>
      </c>
      <c r="F121" s="886"/>
      <c r="G121" s="886"/>
      <c r="H121" s="886"/>
      <c r="I121" s="886"/>
      <c r="J121" s="886"/>
      <c r="K121" s="886"/>
      <c r="L121" s="886"/>
      <c r="M121" s="886"/>
      <c r="N121" s="886"/>
      <c r="O121" s="886"/>
      <c r="P121" s="886"/>
      <c r="Q121" s="886"/>
      <c r="R121" s="886"/>
      <c r="S121" s="886"/>
      <c r="T121" s="886"/>
      <c r="U121" s="886"/>
      <c r="V121" s="886"/>
      <c r="W121" s="886"/>
      <c r="X121" s="886"/>
      <c r="Y121" s="886"/>
      <c r="Z121" s="886"/>
      <c r="AA121" s="886"/>
      <c r="AB121" s="886"/>
      <c r="AC121" s="886"/>
      <c r="AD121" s="886"/>
      <c r="AE121" s="886"/>
      <c r="AF121" s="886"/>
      <c r="AG121" s="886"/>
      <c r="AH121" s="886"/>
      <c r="AI121" s="886"/>
      <c r="AJ121" s="887"/>
      <c r="AK121" s="261"/>
      <c r="AL121" s="256"/>
      <c r="AU121" s="271"/>
    </row>
    <row r="122" spans="1:52" ht="57.75" customHeight="1" thickBot="1">
      <c r="A122" s="1168"/>
      <c r="B122" s="1169"/>
      <c r="C122" s="1169"/>
      <c r="D122" s="1169"/>
      <c r="E122" s="1140" t="s">
        <v>368</v>
      </c>
      <c r="F122" s="1141"/>
      <c r="G122" s="1141"/>
      <c r="H122" s="1141"/>
      <c r="I122" s="1141"/>
      <c r="J122" s="1141"/>
      <c r="K122" s="1141"/>
      <c r="L122" s="1141"/>
      <c r="M122" s="1141"/>
      <c r="N122" s="1141"/>
      <c r="O122" s="1141"/>
      <c r="P122" s="1141"/>
      <c r="Q122" s="1141"/>
      <c r="R122" s="1141"/>
      <c r="S122" s="1141"/>
      <c r="T122" s="1141"/>
      <c r="U122" s="1141"/>
      <c r="V122" s="1141"/>
      <c r="W122" s="1141"/>
      <c r="X122" s="1141"/>
      <c r="Y122" s="1141"/>
      <c r="Z122" s="1141"/>
      <c r="AA122" s="1141"/>
      <c r="AB122" s="1141"/>
      <c r="AC122" s="1141"/>
      <c r="AD122" s="1141"/>
      <c r="AE122" s="1141"/>
      <c r="AF122" s="1141"/>
      <c r="AG122" s="1141"/>
      <c r="AH122" s="1141"/>
      <c r="AI122" s="1141"/>
      <c r="AJ122" s="1142"/>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1168"/>
      <c r="B123" s="1169"/>
      <c r="C123" s="1169"/>
      <c r="D123" s="1169"/>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1066"/>
      <c r="B124" s="784"/>
      <c r="C124" s="784"/>
      <c r="D124" s="784"/>
      <c r="E124" s="342" t="s">
        <v>120</v>
      </c>
      <c r="F124" s="343"/>
      <c r="G124" s="343"/>
      <c r="H124" s="343"/>
      <c r="I124" s="343"/>
      <c r="J124" s="343"/>
      <c r="K124" s="486"/>
      <c r="L124" s="1063" t="s">
        <v>21</v>
      </c>
      <c r="M124" s="1064"/>
      <c r="N124" s="1065">
        <v>1</v>
      </c>
      <c r="O124" s="1065"/>
      <c r="P124" s="344" t="s">
        <v>4</v>
      </c>
      <c r="Q124" s="1065">
        <v>10</v>
      </c>
      <c r="R124" s="1065"/>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940" t="s">
        <v>334</v>
      </c>
      <c r="AM126" s="1105"/>
      <c r="AN126" s="1105"/>
      <c r="AO126" s="1105"/>
      <c r="AP126" s="1105"/>
      <c r="AQ126" s="1105"/>
      <c r="AR126" s="1105"/>
      <c r="AS126" s="1105"/>
      <c r="AT126" s="1105"/>
      <c r="AU126" s="1105"/>
      <c r="AV126" s="1106"/>
      <c r="AW126" s="491"/>
    </row>
    <row r="127" spans="1:52" s="492" customFormat="1" ht="18.75" customHeight="1">
      <c r="A127" s="1024" t="s">
        <v>25</v>
      </c>
      <c r="B127" s="1025"/>
      <c r="C127" s="1025"/>
      <c r="D127" s="1026" t="b">
        <v>0</v>
      </c>
      <c r="E127" s="227" t="b">
        <v>1</v>
      </c>
      <c r="F127" s="1129" t="s">
        <v>27</v>
      </c>
      <c r="G127" s="1129"/>
      <c r="H127" s="1129"/>
      <c r="I127" s="1129"/>
      <c r="J127" s="1129"/>
      <c r="K127" s="1129"/>
      <c r="L127" s="1129"/>
      <c r="M127" s="1129"/>
      <c r="N127" s="1129"/>
      <c r="O127" s="1129"/>
      <c r="P127" s="1129"/>
      <c r="Q127" s="1129"/>
      <c r="R127" s="1129"/>
      <c r="S127" s="1129"/>
      <c r="T127" s="1129"/>
      <c r="U127" s="1129"/>
      <c r="V127" s="1129"/>
      <c r="W127" s="1129"/>
      <c r="X127" s="1129"/>
      <c r="Y127" s="1129"/>
      <c r="Z127" s="1129"/>
      <c r="AA127" s="1129"/>
      <c r="AB127" s="1129"/>
      <c r="AC127" s="1129"/>
      <c r="AD127" s="1129"/>
      <c r="AE127" s="1129"/>
      <c r="AF127" s="1129"/>
      <c r="AG127" s="1129"/>
      <c r="AH127" s="1129"/>
      <c r="AI127" s="1129"/>
      <c r="AJ127" s="1130"/>
      <c r="AK127" s="261"/>
      <c r="AL127" s="491"/>
      <c r="AM127" s="491"/>
      <c r="AN127" s="491"/>
      <c r="AO127" s="491"/>
      <c r="AP127" s="491"/>
      <c r="AQ127" s="491"/>
      <c r="AR127" s="491"/>
      <c r="AS127" s="491"/>
      <c r="AT127" s="491"/>
      <c r="AU127" s="491"/>
      <c r="AV127" s="491"/>
      <c r="AW127" s="491"/>
    </row>
    <row r="128" spans="1:52" s="492" customFormat="1" ht="18.75" customHeight="1">
      <c r="A128" s="1027"/>
      <c r="B128" s="1028"/>
      <c r="C128" s="1028"/>
      <c r="D128" s="1029" t="b">
        <v>0</v>
      </c>
      <c r="E128" s="228" t="b">
        <v>0</v>
      </c>
      <c r="F128" s="1079" t="s">
        <v>55</v>
      </c>
      <c r="G128" s="1079"/>
      <c r="H128" s="1079"/>
      <c r="I128" s="1079"/>
      <c r="J128" s="1079"/>
      <c r="K128" s="1079"/>
      <c r="L128" s="1079"/>
      <c r="M128" s="1079"/>
      <c r="N128" s="1079"/>
      <c r="O128" s="1079"/>
      <c r="P128" s="1079"/>
      <c r="Q128" s="1079"/>
      <c r="R128" s="1079"/>
      <c r="S128" s="1079"/>
      <c r="T128" s="1079"/>
      <c r="U128" s="1079"/>
      <c r="V128" s="1079"/>
      <c r="W128" s="1079"/>
      <c r="X128" s="1079"/>
      <c r="Y128" s="1079"/>
      <c r="Z128" s="1079"/>
      <c r="AA128" s="1079"/>
      <c r="AB128" s="1079"/>
      <c r="AC128" s="1079"/>
      <c r="AD128" s="1079"/>
      <c r="AE128" s="1079"/>
      <c r="AF128" s="1079"/>
      <c r="AG128" s="1079"/>
      <c r="AH128" s="1079"/>
      <c r="AI128" s="1079"/>
      <c r="AJ128" s="1080"/>
      <c r="AK128" s="275"/>
      <c r="AL128" s="491"/>
      <c r="AM128" s="491"/>
      <c r="AN128" s="491"/>
      <c r="AO128" s="491"/>
      <c r="AP128" s="491"/>
      <c r="AQ128" s="491"/>
      <c r="AR128" s="491"/>
      <c r="AS128" s="491"/>
      <c r="AT128" s="491"/>
      <c r="AU128" s="491"/>
      <c r="AV128" s="491"/>
      <c r="AW128" s="491"/>
    </row>
    <row r="129" spans="1:73" s="492" customFormat="1" ht="18" customHeight="1">
      <c r="A129" s="1070" t="s">
        <v>26</v>
      </c>
      <c r="B129" s="1071"/>
      <c r="C129" s="1071"/>
      <c r="D129" s="1072" t="b">
        <v>0</v>
      </c>
      <c r="E129" s="228" t="b">
        <v>0</v>
      </c>
      <c r="F129" s="1143" t="s">
        <v>28</v>
      </c>
      <c r="G129" s="1143"/>
      <c r="H129" s="1143"/>
      <c r="I129" s="1143"/>
      <c r="J129" s="1143"/>
      <c r="K129" s="1143"/>
      <c r="L129" s="1143"/>
      <c r="M129" s="1143"/>
      <c r="N129" s="1143"/>
      <c r="O129" s="1143"/>
      <c r="P129" s="1143"/>
      <c r="Q129" s="1143"/>
      <c r="R129" s="1143"/>
      <c r="S129" s="1143"/>
      <c r="T129" s="1143"/>
      <c r="U129" s="1143"/>
      <c r="V129" s="1143"/>
      <c r="W129" s="1143"/>
      <c r="X129" s="1143"/>
      <c r="Y129" s="1143"/>
      <c r="Z129" s="1143"/>
      <c r="AA129" s="1143"/>
      <c r="AB129" s="1143"/>
      <c r="AC129" s="1143"/>
      <c r="AD129" s="1143"/>
      <c r="AE129" s="1143"/>
      <c r="AF129" s="1143"/>
      <c r="AG129" s="1143"/>
      <c r="AH129" s="1143"/>
      <c r="AI129" s="1143"/>
      <c r="AJ129" s="1144"/>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1066"/>
      <c r="B130" s="784"/>
      <c r="C130" s="784"/>
      <c r="D130" s="1073" t="b">
        <v>0</v>
      </c>
      <c r="E130" s="229" t="b">
        <v>0</v>
      </c>
      <c r="F130" s="493" t="s">
        <v>338</v>
      </c>
      <c r="G130" s="494"/>
      <c r="H130" s="495" t="s">
        <v>30</v>
      </c>
      <c r="I130" s="1067"/>
      <c r="J130" s="1067"/>
      <c r="K130" s="1067"/>
      <c r="L130" s="1067"/>
      <c r="M130" s="1067"/>
      <c r="N130" s="1067"/>
      <c r="O130" s="1067"/>
      <c r="P130" s="1067"/>
      <c r="Q130" s="1067"/>
      <c r="R130" s="1067"/>
      <c r="S130" s="1067"/>
      <c r="T130" s="1067"/>
      <c r="U130" s="1067"/>
      <c r="V130" s="1067"/>
      <c r="W130" s="1067"/>
      <c r="X130" s="1067"/>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836" t="s">
        <v>405</v>
      </c>
      <c r="AM134" s="836"/>
      <c r="AN134" s="836"/>
      <c r="AO134" s="836"/>
      <c r="AP134" s="836"/>
      <c r="AQ134" s="836"/>
      <c r="AR134" s="836"/>
      <c r="AS134" s="836"/>
      <c r="AT134" s="836"/>
      <c r="AU134" s="836"/>
      <c r="AV134" s="836"/>
      <c r="AW134" s="836"/>
      <c r="AX134" s="836"/>
      <c r="AY134" s="836"/>
      <c r="AZ134" s="836"/>
      <c r="BA134" s="836"/>
      <c r="BB134" s="836"/>
      <c r="BC134" s="836"/>
      <c r="BD134" s="836"/>
      <c r="BE134" s="836"/>
      <c r="BF134" s="836"/>
      <c r="BG134" s="836"/>
      <c r="BH134" s="836"/>
      <c r="BI134" s="836"/>
      <c r="BJ134" s="836"/>
      <c r="BK134" s="836"/>
      <c r="BL134" s="836"/>
      <c r="BM134" s="836"/>
      <c r="BN134" s="836"/>
      <c r="BO134" s="836"/>
      <c r="BP134" s="836"/>
      <c r="BQ134" s="836"/>
      <c r="BR134" s="836"/>
      <c r="BS134" s="836"/>
      <c r="BT134" s="836"/>
      <c r="BU134" s="836"/>
    </row>
    <row r="135" spans="1:73" s="301" customFormat="1" ht="22.5" customHeight="1">
      <c r="A135" s="424" t="s">
        <v>404</v>
      </c>
      <c r="B135" s="833" t="s">
        <v>474</v>
      </c>
      <c r="C135" s="833"/>
      <c r="D135" s="833"/>
      <c r="E135" s="833"/>
      <c r="F135" s="833"/>
      <c r="G135" s="833"/>
      <c r="H135" s="833"/>
      <c r="I135" s="833"/>
      <c r="J135" s="833"/>
      <c r="K135" s="833"/>
      <c r="L135" s="833"/>
      <c r="M135" s="833"/>
      <c r="N135" s="833"/>
      <c r="O135" s="833"/>
      <c r="P135" s="833"/>
      <c r="Q135" s="833"/>
      <c r="R135" s="833"/>
      <c r="S135" s="833"/>
      <c r="T135" s="833"/>
      <c r="U135" s="833"/>
      <c r="V135" s="833"/>
      <c r="W135" s="833"/>
      <c r="X135" s="833"/>
      <c r="Y135" s="833"/>
      <c r="Z135" s="833"/>
      <c r="AA135" s="833"/>
      <c r="AB135" s="833"/>
      <c r="AC135" s="833"/>
      <c r="AD135" s="833"/>
      <c r="AE135" s="833"/>
      <c r="AF135" s="833"/>
      <c r="AG135" s="833"/>
      <c r="AH135" s="833"/>
      <c r="AI135" s="833"/>
      <c r="AJ135" s="833"/>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1001">
        <f>S139+S142</f>
        <v>8640000</v>
      </c>
      <c r="T137" s="1002"/>
      <c r="U137" s="1002"/>
      <c r="V137" s="1002"/>
      <c r="W137" s="1002"/>
      <c r="X137" s="316" t="s">
        <v>1</v>
      </c>
      <c r="Y137" s="506"/>
      <c r="Z137" s="506"/>
      <c r="AA137" s="506"/>
      <c r="AB137" s="507"/>
      <c r="AC137" s="275"/>
      <c r="AD137" s="275"/>
      <c r="AE137" s="275"/>
      <c r="AF137" s="275"/>
      <c r="AG137" s="275"/>
      <c r="AH137" s="275"/>
      <c r="AI137" s="275"/>
      <c r="AK137" s="275"/>
    </row>
    <row r="138" spans="1:73" ht="23.25" customHeight="1" thickBot="1">
      <c r="A138" s="1057" t="s">
        <v>439</v>
      </c>
      <c r="B138" s="1057"/>
      <c r="C138" s="1057"/>
      <c r="D138" s="1057"/>
      <c r="E138" s="1057"/>
      <c r="F138" s="1057"/>
      <c r="G138" s="1057"/>
      <c r="H138" s="1057"/>
      <c r="I138" s="1057"/>
      <c r="J138" s="1057"/>
      <c r="K138" s="1057"/>
      <c r="L138" s="1057"/>
      <c r="M138" s="1057"/>
      <c r="N138" s="1057"/>
      <c r="O138" s="1057"/>
      <c r="P138" s="1057"/>
      <c r="Q138" s="1057"/>
      <c r="R138" s="1057"/>
      <c r="S138" s="1058"/>
      <c r="T138" s="1058"/>
      <c r="U138" s="1058"/>
      <c r="V138" s="1058"/>
      <c r="W138" s="1058"/>
      <c r="X138" s="1057"/>
      <c r="Y138" s="1057"/>
      <c r="Z138" s="1057"/>
      <c r="AA138" s="1057"/>
      <c r="AB138" s="1057"/>
      <c r="AC138" s="1057"/>
      <c r="AD138" s="1057"/>
      <c r="AE138" s="333"/>
      <c r="AF138" s="349"/>
      <c r="AG138" s="349"/>
      <c r="AH138" s="349"/>
      <c r="AI138" s="349"/>
      <c r="AJ138" s="349"/>
      <c r="AK138" s="349"/>
    </row>
    <row r="139" spans="1:73" ht="19.5" customHeight="1" thickBot="1">
      <c r="A139" s="879" t="s">
        <v>286</v>
      </c>
      <c r="B139" s="880"/>
      <c r="C139" s="335" t="s">
        <v>288</v>
      </c>
      <c r="D139" s="335"/>
      <c r="E139" s="335"/>
      <c r="F139" s="335"/>
      <c r="G139" s="335"/>
      <c r="H139" s="335"/>
      <c r="I139" s="335"/>
      <c r="J139" s="335"/>
      <c r="K139" s="335"/>
      <c r="L139" s="335"/>
      <c r="M139" s="335"/>
      <c r="N139" s="335"/>
      <c r="O139" s="335"/>
      <c r="P139" s="335"/>
      <c r="Q139" s="335"/>
      <c r="R139" s="335"/>
      <c r="S139" s="1040">
        <v>7560000</v>
      </c>
      <c r="T139" s="1041"/>
      <c r="U139" s="1041"/>
      <c r="V139" s="1041"/>
      <c r="W139" s="1042"/>
      <c r="X139" s="316" t="s">
        <v>1</v>
      </c>
      <c r="Y139" s="508"/>
      <c r="Z139" s="504"/>
      <c r="AA139" s="509"/>
      <c r="AB139" s="510"/>
      <c r="AC139" s="510"/>
      <c r="AD139" s="511"/>
      <c r="AE139" s="1048" t="s">
        <v>291</v>
      </c>
      <c r="AF139" s="349"/>
      <c r="AH139" s="349"/>
      <c r="AJ139" s="349"/>
      <c r="AK139" s="349"/>
    </row>
    <row r="140" spans="1:73" ht="19.5" customHeight="1" thickBot="1">
      <c r="A140" s="881"/>
      <c r="B140" s="882"/>
      <c r="C140" s="512"/>
      <c r="D140" s="1052" t="s">
        <v>473</v>
      </c>
      <c r="E140" s="1052"/>
      <c r="F140" s="1052"/>
      <c r="G140" s="1052"/>
      <c r="H140" s="1052"/>
      <c r="I140" s="1052"/>
      <c r="J140" s="1052"/>
      <c r="K140" s="1052"/>
      <c r="L140" s="1052"/>
      <c r="M140" s="1052"/>
      <c r="N140" s="1052"/>
      <c r="O140" s="1052"/>
      <c r="P140" s="1052"/>
      <c r="Q140" s="1052"/>
      <c r="R140" s="1052"/>
      <c r="S140" s="1035">
        <v>5320000</v>
      </c>
      <c r="T140" s="1036"/>
      <c r="U140" s="1036"/>
      <c r="V140" s="1036"/>
      <c r="W140" s="1037"/>
      <c r="X140" s="513" t="s">
        <v>1</v>
      </c>
      <c r="Y140" s="514" t="s">
        <v>30</v>
      </c>
      <c r="Z140" s="1060">
        <f>IFERROR(S140/S139*100,0)</f>
        <v>70.370370370370367</v>
      </c>
      <c r="AA140" s="1061"/>
      <c r="AB140" s="1062"/>
      <c r="AC140" s="515" t="s">
        <v>31</v>
      </c>
      <c r="AD140" s="516" t="s">
        <v>212</v>
      </c>
      <c r="AE140" s="1048"/>
      <c r="AF140" s="317" t="str">
        <f>IF(X19="○", IF(Z140=0,"",IF(Z140&gt;=200/3,"○","×")), "")</f>
        <v>○</v>
      </c>
      <c r="AG140" s="1043" t="s">
        <v>300</v>
      </c>
      <c r="AH140" s="349"/>
      <c r="AI140" s="349"/>
      <c r="AJ140" s="349"/>
      <c r="AK140" s="349"/>
      <c r="AL140" s="940" t="s">
        <v>434</v>
      </c>
      <c r="AM140" s="941"/>
      <c r="AN140" s="941"/>
      <c r="AO140" s="941"/>
      <c r="AP140" s="941"/>
      <c r="AQ140" s="941"/>
      <c r="AR140" s="941"/>
      <c r="AS140" s="941"/>
      <c r="AT140" s="941"/>
      <c r="AU140" s="941"/>
      <c r="AV140" s="942"/>
    </row>
    <row r="141" spans="1:73" ht="19.5" customHeight="1" thickBot="1">
      <c r="A141" s="883"/>
      <c r="B141" s="884"/>
      <c r="C141" s="517"/>
      <c r="D141" s="1053"/>
      <c r="E141" s="1053"/>
      <c r="F141" s="1053"/>
      <c r="G141" s="1053"/>
      <c r="H141" s="1053"/>
      <c r="I141" s="1053"/>
      <c r="J141" s="1053"/>
      <c r="K141" s="1053"/>
      <c r="L141" s="1053"/>
      <c r="M141" s="1053"/>
      <c r="N141" s="1053"/>
      <c r="O141" s="1053"/>
      <c r="P141" s="1053"/>
      <c r="Q141" s="1053"/>
      <c r="R141" s="1053"/>
      <c r="S141" s="518" t="s">
        <v>30</v>
      </c>
      <c r="T141" s="1039">
        <f>S140/Y148</f>
        <v>443333.33333333331</v>
      </c>
      <c r="U141" s="1039"/>
      <c r="V141" s="1039"/>
      <c r="W141" s="519" t="s">
        <v>1</v>
      </c>
      <c r="X141" s="520" t="s">
        <v>31</v>
      </c>
      <c r="Y141" s="521"/>
      <c r="Z141" s="522"/>
      <c r="AA141" s="523"/>
      <c r="AB141" s="1038"/>
      <c r="AC141" s="1038"/>
      <c r="AD141" s="524"/>
      <c r="AE141" s="1048"/>
      <c r="AF141" s="525"/>
      <c r="AG141" s="1043"/>
      <c r="AH141" s="349"/>
      <c r="AI141" s="349"/>
      <c r="AJ141" s="349"/>
      <c r="AK141" s="349"/>
      <c r="AL141" s="526"/>
      <c r="AM141" s="526"/>
      <c r="AN141" s="526"/>
      <c r="AO141" s="526"/>
      <c r="AP141" s="526"/>
      <c r="AQ141" s="526"/>
      <c r="AR141" s="526"/>
      <c r="AS141" s="526"/>
      <c r="AT141" s="526"/>
      <c r="AU141" s="526"/>
      <c r="AV141" s="526"/>
    </row>
    <row r="142" spans="1:73" ht="19.5" customHeight="1" thickBot="1">
      <c r="A142" s="1170" t="s">
        <v>287</v>
      </c>
      <c r="B142" s="880"/>
      <c r="C142" s="527" t="s">
        <v>289</v>
      </c>
      <c r="D142" s="370"/>
      <c r="E142" s="370"/>
      <c r="F142" s="370"/>
      <c r="G142" s="370"/>
      <c r="H142" s="370"/>
      <c r="I142" s="370"/>
      <c r="J142" s="370"/>
      <c r="K142" s="370"/>
      <c r="L142" s="370"/>
      <c r="M142" s="370"/>
      <c r="N142" s="370"/>
      <c r="O142" s="370"/>
      <c r="P142" s="370"/>
      <c r="Q142" s="370"/>
      <c r="R142" s="370"/>
      <c r="S142" s="1040">
        <v>1080000</v>
      </c>
      <c r="T142" s="1041"/>
      <c r="U142" s="1041"/>
      <c r="V142" s="1041"/>
      <c r="W142" s="1042"/>
      <c r="X142" s="528" t="s">
        <v>1</v>
      </c>
      <c r="Y142" s="508"/>
      <c r="Z142" s="504"/>
      <c r="AA142" s="529"/>
      <c r="AB142" s="530"/>
      <c r="AC142" s="530"/>
      <c r="AD142" s="511"/>
      <c r="AE142" s="1048" t="s">
        <v>291</v>
      </c>
      <c r="AF142" s="253"/>
      <c r="AG142" s="1043"/>
      <c r="AH142" s="349"/>
      <c r="AI142" s="349"/>
      <c r="AJ142" s="349"/>
      <c r="AK142" s="349"/>
    </row>
    <row r="143" spans="1:73" ht="19.5" customHeight="1" thickBot="1">
      <c r="A143" s="881"/>
      <c r="B143" s="882"/>
      <c r="C143" s="512"/>
      <c r="D143" s="1052" t="s">
        <v>473</v>
      </c>
      <c r="E143" s="1052"/>
      <c r="F143" s="1052"/>
      <c r="G143" s="1052"/>
      <c r="H143" s="1052"/>
      <c r="I143" s="1052"/>
      <c r="J143" s="1052"/>
      <c r="K143" s="1052"/>
      <c r="L143" s="1052"/>
      <c r="M143" s="1052"/>
      <c r="N143" s="1052"/>
      <c r="O143" s="1052"/>
      <c r="P143" s="1052"/>
      <c r="Q143" s="1052"/>
      <c r="R143" s="1052"/>
      <c r="S143" s="1035">
        <v>740000</v>
      </c>
      <c r="T143" s="1036"/>
      <c r="U143" s="1036"/>
      <c r="V143" s="1036"/>
      <c r="W143" s="1037"/>
      <c r="X143" s="531" t="s">
        <v>1</v>
      </c>
      <c r="Y143" s="532" t="s">
        <v>30</v>
      </c>
      <c r="Z143" s="1054">
        <f>IFERROR(S143/S142*100,0)</f>
        <v>68.518518518518519</v>
      </c>
      <c r="AA143" s="1055"/>
      <c r="AB143" s="1056"/>
      <c r="AC143" s="533" t="s">
        <v>31</v>
      </c>
      <c r="AD143" s="516" t="s">
        <v>212</v>
      </c>
      <c r="AE143" s="1048"/>
      <c r="AF143" s="317" t="str">
        <f>IF(X19="○", IF(Z143=0,"",IF(Z143&gt;=200/3,"○","×")),"")</f>
        <v>○</v>
      </c>
      <c r="AG143" s="1043"/>
      <c r="AH143" s="349"/>
      <c r="AI143" s="349"/>
      <c r="AJ143" s="349"/>
      <c r="AK143" s="349"/>
      <c r="AL143" s="940" t="s">
        <v>435</v>
      </c>
      <c r="AM143" s="941"/>
      <c r="AN143" s="941"/>
      <c r="AO143" s="941"/>
      <c r="AP143" s="941"/>
      <c r="AQ143" s="941"/>
      <c r="AR143" s="941"/>
      <c r="AS143" s="941"/>
      <c r="AT143" s="941"/>
      <c r="AU143" s="941"/>
      <c r="AV143" s="942"/>
    </row>
    <row r="144" spans="1:73" ht="18.75" customHeight="1">
      <c r="A144" s="883"/>
      <c r="B144" s="884"/>
      <c r="C144" s="517"/>
      <c r="D144" s="1053"/>
      <c r="E144" s="1053"/>
      <c r="F144" s="1053"/>
      <c r="G144" s="1053"/>
      <c r="H144" s="1053"/>
      <c r="I144" s="1053"/>
      <c r="J144" s="1053"/>
      <c r="K144" s="1053"/>
      <c r="L144" s="1053"/>
      <c r="M144" s="1053"/>
      <c r="N144" s="1053"/>
      <c r="O144" s="1053"/>
      <c r="P144" s="1053"/>
      <c r="Q144" s="1053"/>
      <c r="R144" s="1053"/>
      <c r="S144" s="534" t="s">
        <v>30</v>
      </c>
      <c r="T144" s="1049">
        <f>S143/Y148</f>
        <v>61666.666666666664</v>
      </c>
      <c r="U144" s="1049"/>
      <c r="V144" s="1049"/>
      <c r="W144" s="535" t="s">
        <v>1</v>
      </c>
      <c r="X144" s="536" t="s">
        <v>31</v>
      </c>
      <c r="Y144" s="521"/>
      <c r="Z144" s="522"/>
      <c r="AA144" s="523"/>
      <c r="AB144" s="1038"/>
      <c r="AC144" s="1038"/>
      <c r="AD144" s="524"/>
      <c r="AE144" s="1048"/>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1059" t="s">
        <v>346</v>
      </c>
      <c r="B148" s="806"/>
      <c r="C148" s="806"/>
      <c r="D148" s="806"/>
      <c r="E148" s="541"/>
      <c r="F148" s="480" t="s">
        <v>21</v>
      </c>
      <c r="G148" s="322"/>
      <c r="H148" s="1034">
        <v>5</v>
      </c>
      <c r="I148" s="1034"/>
      <c r="J148" s="322" t="s">
        <v>11</v>
      </c>
      <c r="K148" s="1034">
        <v>6</v>
      </c>
      <c r="L148" s="1034"/>
      <c r="M148" s="322" t="s">
        <v>12</v>
      </c>
      <c r="N148" s="323" t="s">
        <v>13</v>
      </c>
      <c r="O148" s="323"/>
      <c r="P148" s="322" t="s">
        <v>21</v>
      </c>
      <c r="Q148" s="322"/>
      <c r="R148" s="1034">
        <v>6</v>
      </c>
      <c r="S148" s="1034"/>
      <c r="T148" s="322" t="s">
        <v>11</v>
      </c>
      <c r="U148" s="1034">
        <v>5</v>
      </c>
      <c r="V148" s="1034"/>
      <c r="W148" s="322" t="s">
        <v>12</v>
      </c>
      <c r="X148" s="322" t="s">
        <v>116</v>
      </c>
      <c r="Y148" s="322">
        <f>IF(H148&gt;=1,(R148*12+U148)-(H148*12+K148)+1,"")</f>
        <v>12</v>
      </c>
      <c r="Z148" s="1068" t="s">
        <v>117</v>
      </c>
      <c r="AA148" s="1068"/>
      <c r="AB148" s="324" t="s">
        <v>48</v>
      </c>
      <c r="AJ148" s="317" t="str">
        <f>IF(X19="○", IF(AND(AND(H148&lt;&gt;"",K148&lt;&gt;"",R148&lt;&gt;"",U148&lt;&gt;""),OR(I149=TRUE,N149=TRUE,V149=TRUE), OR(I150=TRUE,N150=TRUE,V150=TRUE,AND(AB150=TRUE,AF150&lt;&gt;"")), OR(E152=TRUE, L152=TRUE, AND(S152=TRUE,X152&lt;&gt;"")), AND(E154&lt;&gt;"",N156&lt;&gt;"",Q156&lt;&gt;""),OR(U156=TRUE, Y156=TRUE)),"○","×"),"")</f>
        <v>○</v>
      </c>
      <c r="AL148" s="1131" t="s">
        <v>422</v>
      </c>
      <c r="AM148" s="1132"/>
      <c r="AN148" s="1132"/>
      <c r="AO148" s="1132"/>
      <c r="AP148" s="1132"/>
      <c r="AQ148" s="1132"/>
      <c r="AR148" s="1132"/>
      <c r="AS148" s="1132"/>
      <c r="AT148" s="1132"/>
      <c r="AU148" s="1132"/>
      <c r="AV148" s="1133"/>
    </row>
    <row r="149" spans="1:49" s="255" customFormat="1" ht="27" customHeight="1" thickBot="1">
      <c r="A149" s="1024" t="s">
        <v>35</v>
      </c>
      <c r="B149" s="1025"/>
      <c r="C149" s="1025"/>
      <c r="D149" s="1026"/>
      <c r="E149" s="1180" t="s">
        <v>463</v>
      </c>
      <c r="F149" s="1181"/>
      <c r="G149" s="1181"/>
      <c r="H149" s="1182"/>
      <c r="I149" s="65" t="b">
        <v>0</v>
      </c>
      <c r="J149" s="789" t="s">
        <v>33</v>
      </c>
      <c r="K149" s="789"/>
      <c r="L149" s="789"/>
      <c r="M149" s="789"/>
      <c r="N149" s="65" t="b">
        <v>1</v>
      </c>
      <c r="O149" s="784" t="s">
        <v>339</v>
      </c>
      <c r="P149" s="784"/>
      <c r="Q149" s="784"/>
      <c r="R149" s="784"/>
      <c r="S149" s="784"/>
      <c r="T149" s="784"/>
      <c r="U149" s="784"/>
      <c r="V149" s="65" t="b">
        <v>0</v>
      </c>
      <c r="W149" s="784" t="s">
        <v>340</v>
      </c>
      <c r="X149" s="784"/>
      <c r="Y149" s="784"/>
      <c r="Z149" s="784"/>
      <c r="AA149" s="784"/>
      <c r="AB149" s="784"/>
      <c r="AC149" s="785"/>
      <c r="AD149" s="785"/>
      <c r="AE149" s="327"/>
      <c r="AF149" s="542"/>
      <c r="AG149" s="542"/>
      <c r="AH149" s="542"/>
      <c r="AI149" s="327"/>
      <c r="AJ149" s="543"/>
      <c r="AK149" s="241"/>
      <c r="AL149" s="1137"/>
      <c r="AM149" s="1138"/>
      <c r="AN149" s="1138"/>
      <c r="AO149" s="1138"/>
      <c r="AP149" s="1138"/>
      <c r="AQ149" s="1138"/>
      <c r="AR149" s="1138"/>
      <c r="AS149" s="1138"/>
      <c r="AT149" s="1138"/>
      <c r="AU149" s="1138"/>
      <c r="AV149" s="1139"/>
      <c r="AW149" s="256"/>
    </row>
    <row r="150" spans="1:49" s="255" customFormat="1" ht="26.25" customHeight="1">
      <c r="A150" s="1066"/>
      <c r="B150" s="784"/>
      <c r="C150" s="784"/>
      <c r="D150" s="1073"/>
      <c r="E150" s="805" t="s">
        <v>464</v>
      </c>
      <c r="F150" s="806"/>
      <c r="G150" s="806"/>
      <c r="H150" s="807"/>
      <c r="I150" s="66" t="b">
        <v>0</v>
      </c>
      <c r="J150" s="786" t="s">
        <v>71</v>
      </c>
      <c r="K150" s="786"/>
      <c r="L150" s="786"/>
      <c r="M150" s="786"/>
      <c r="N150" s="65" t="b">
        <v>0</v>
      </c>
      <c r="O150" s="786" t="s">
        <v>213</v>
      </c>
      <c r="P150" s="786"/>
      <c r="Q150" s="786"/>
      <c r="R150" s="786"/>
      <c r="S150" s="786"/>
      <c r="T150" s="786"/>
      <c r="U150" s="786"/>
      <c r="V150" s="65" t="b">
        <v>1</v>
      </c>
      <c r="W150" s="786" t="s">
        <v>34</v>
      </c>
      <c r="X150" s="786"/>
      <c r="Y150" s="786"/>
      <c r="Z150" s="786"/>
      <c r="AA150" s="786"/>
      <c r="AB150" s="67" t="b">
        <v>0</v>
      </c>
      <c r="AC150" s="786" t="s">
        <v>29</v>
      </c>
      <c r="AD150" s="786"/>
      <c r="AE150" s="544" t="s">
        <v>30</v>
      </c>
      <c r="AF150" s="1033"/>
      <c r="AG150" s="1033"/>
      <c r="AH150" s="1033"/>
      <c r="AI150" s="1033"/>
      <c r="AJ150" s="545" t="s">
        <v>31</v>
      </c>
      <c r="AK150" s="241"/>
      <c r="AL150" s="256"/>
      <c r="AM150" s="256"/>
      <c r="AN150" s="256"/>
      <c r="AO150" s="256"/>
      <c r="AP150" s="256"/>
      <c r="AQ150" s="256"/>
      <c r="AR150" s="256"/>
      <c r="AS150" s="256"/>
      <c r="AT150" s="256"/>
      <c r="AU150" s="256"/>
      <c r="AV150" s="256"/>
      <c r="AW150" s="256"/>
    </row>
    <row r="151" spans="1:49" s="255" customFormat="1" ht="19.5" customHeight="1">
      <c r="A151" s="1024" t="s">
        <v>32</v>
      </c>
      <c r="B151" s="1025"/>
      <c r="C151" s="1025"/>
      <c r="D151" s="1025"/>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1168"/>
      <c r="B152" s="1169"/>
      <c r="C152" s="1169"/>
      <c r="D152" s="1169"/>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1193"/>
      <c r="Y152" s="1193" t="b">
        <v>1</v>
      </c>
      <c r="Z152" s="1193"/>
      <c r="AA152" s="1193"/>
      <c r="AB152" s="1193"/>
      <c r="AC152" s="1193"/>
      <c r="AD152" s="1193"/>
      <c r="AE152" s="1193"/>
      <c r="AF152" s="1193"/>
      <c r="AG152" s="1193"/>
      <c r="AH152" s="1193"/>
      <c r="AI152" s="1193"/>
      <c r="AJ152" s="336" t="s">
        <v>31</v>
      </c>
      <c r="AK152" s="241"/>
      <c r="AL152" s="242"/>
      <c r="AM152" s="256"/>
      <c r="AN152" s="256"/>
      <c r="AO152" s="256"/>
      <c r="AP152" s="256"/>
      <c r="AQ152" s="256"/>
      <c r="AR152" s="256"/>
      <c r="AS152" s="256"/>
      <c r="AT152" s="256"/>
      <c r="AU152" s="256"/>
      <c r="AV152" s="256"/>
      <c r="AW152" s="256"/>
    </row>
    <row r="153" spans="1:49" s="255" customFormat="1" ht="18.75" customHeight="1">
      <c r="A153" s="1168"/>
      <c r="B153" s="1169"/>
      <c r="C153" s="1169"/>
      <c r="D153" s="1169"/>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1168"/>
      <c r="B154" s="1169"/>
      <c r="C154" s="1169"/>
      <c r="D154" s="1169"/>
      <c r="E154" s="1190" t="s">
        <v>369</v>
      </c>
      <c r="F154" s="1191"/>
      <c r="G154" s="1191"/>
      <c r="H154" s="1191"/>
      <c r="I154" s="1191"/>
      <c r="J154" s="1191"/>
      <c r="K154" s="1191"/>
      <c r="L154" s="1191"/>
      <c r="M154" s="1191"/>
      <c r="N154" s="1191"/>
      <c r="O154" s="1191"/>
      <c r="P154" s="1191"/>
      <c r="Q154" s="1191"/>
      <c r="R154" s="1191"/>
      <c r="S154" s="1191"/>
      <c r="T154" s="1191"/>
      <c r="U154" s="1191"/>
      <c r="V154" s="1191"/>
      <c r="W154" s="1191"/>
      <c r="X154" s="1191"/>
      <c r="Y154" s="1191"/>
      <c r="Z154" s="1191"/>
      <c r="AA154" s="1191"/>
      <c r="AB154" s="1191"/>
      <c r="AC154" s="1191"/>
      <c r="AD154" s="1191"/>
      <c r="AE154" s="1191"/>
      <c r="AF154" s="1191"/>
      <c r="AG154" s="1191"/>
      <c r="AH154" s="1191"/>
      <c r="AI154" s="1191"/>
      <c r="AJ154" s="1192"/>
      <c r="AK154" s="261"/>
      <c r="AL154" s="256"/>
      <c r="AM154" s="256"/>
      <c r="AN154" s="256"/>
      <c r="AO154" s="256"/>
      <c r="AP154" s="256"/>
      <c r="AQ154" s="256"/>
      <c r="AR154" s="256"/>
      <c r="AS154" s="256"/>
      <c r="AT154" s="256"/>
      <c r="AU154" s="256"/>
      <c r="AV154" s="256"/>
      <c r="AW154" s="256"/>
    </row>
    <row r="155" spans="1:49" s="255" customFormat="1" ht="16.5" customHeight="1" thickBot="1">
      <c r="A155" s="1168"/>
      <c r="B155" s="1169"/>
      <c r="C155" s="1169"/>
      <c r="D155" s="118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1066"/>
      <c r="B156" s="784"/>
      <c r="C156" s="784"/>
      <c r="D156" s="1189"/>
      <c r="E156" s="546" t="s">
        <v>120</v>
      </c>
      <c r="F156" s="343"/>
      <c r="G156" s="343"/>
      <c r="H156" s="343"/>
      <c r="I156" s="343"/>
      <c r="J156" s="343"/>
      <c r="K156" s="486"/>
      <c r="L156" s="1063" t="s">
        <v>21</v>
      </c>
      <c r="M156" s="1064"/>
      <c r="N156" s="1032">
        <v>4</v>
      </c>
      <c r="O156" s="1032"/>
      <c r="P156" s="344" t="s">
        <v>4</v>
      </c>
      <c r="Q156" s="1032">
        <v>10</v>
      </c>
      <c r="R156" s="1032"/>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836" t="s">
        <v>488</v>
      </c>
      <c r="C160" s="836"/>
      <c r="D160" s="836"/>
      <c r="E160" s="836"/>
      <c r="F160" s="836"/>
      <c r="G160" s="836"/>
      <c r="H160" s="836"/>
      <c r="I160" s="836"/>
      <c r="J160" s="836"/>
      <c r="K160" s="836"/>
      <c r="L160" s="836"/>
      <c r="M160" s="836"/>
      <c r="N160" s="836"/>
      <c r="O160" s="836"/>
      <c r="P160" s="836"/>
      <c r="Q160" s="836"/>
      <c r="R160" s="836"/>
      <c r="S160" s="836"/>
      <c r="T160" s="836"/>
      <c r="U160" s="836"/>
      <c r="V160" s="836"/>
      <c r="W160" s="836"/>
      <c r="X160" s="836"/>
      <c r="Y160" s="836"/>
      <c r="Z160" s="836"/>
      <c r="AA160" s="836"/>
      <c r="AB160" s="836"/>
      <c r="AC160" s="836"/>
      <c r="AD160" s="836"/>
      <c r="AE160" s="836"/>
      <c r="AF160" s="836"/>
      <c r="AG160" s="836"/>
      <c r="AH160" s="836"/>
      <c r="AI160" s="836"/>
      <c r="AJ160" s="836"/>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837" t="s">
        <v>489</v>
      </c>
      <c r="C162" s="837"/>
      <c r="D162" s="837"/>
      <c r="E162" s="837"/>
      <c r="F162" s="837"/>
      <c r="G162" s="837"/>
      <c r="H162" s="837"/>
      <c r="I162" s="837"/>
      <c r="J162" s="837"/>
      <c r="K162" s="837"/>
      <c r="L162" s="837"/>
      <c r="M162" s="837"/>
      <c r="N162" s="837"/>
      <c r="O162" s="837"/>
      <c r="P162" s="837"/>
      <c r="Q162" s="837"/>
      <c r="R162" s="837"/>
      <c r="S162" s="837"/>
      <c r="T162" s="837"/>
      <c r="U162" s="837"/>
      <c r="V162" s="837"/>
      <c r="W162" s="837"/>
      <c r="X162" s="837"/>
      <c r="Y162" s="837"/>
      <c r="Z162" s="837"/>
      <c r="AA162" s="837"/>
      <c r="AB162" s="837"/>
      <c r="AC162" s="837"/>
      <c r="AD162" s="837"/>
      <c r="AE162" s="837"/>
      <c r="AF162" s="837"/>
      <c r="AG162" s="837"/>
      <c r="AH162" s="837"/>
      <c r="AI162" s="837"/>
      <c r="AJ162" s="837"/>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793" t="s">
        <v>203</v>
      </c>
      <c r="B164" s="794"/>
      <c r="C164" s="794"/>
      <c r="D164" s="795"/>
      <c r="E164" s="1145" t="s">
        <v>41</v>
      </c>
      <c r="F164" s="1146"/>
      <c r="G164" s="1146"/>
      <c r="H164" s="1146"/>
      <c r="I164" s="1146"/>
      <c r="J164" s="1146"/>
      <c r="K164" s="1146"/>
      <c r="L164" s="1146"/>
      <c r="M164" s="1146"/>
      <c r="N164" s="1146"/>
      <c r="O164" s="1146"/>
      <c r="P164" s="1146"/>
      <c r="Q164" s="1146"/>
      <c r="R164" s="1146"/>
      <c r="S164" s="1146"/>
      <c r="T164" s="1146"/>
      <c r="U164" s="1146"/>
      <c r="V164" s="1146"/>
      <c r="W164" s="1146"/>
      <c r="X164" s="1146"/>
      <c r="Y164" s="1146"/>
      <c r="Z164" s="1146"/>
      <c r="AA164" s="1146"/>
      <c r="AB164" s="1146"/>
      <c r="AC164" s="1146"/>
      <c r="AD164" s="1146"/>
      <c r="AE164" s="1146"/>
      <c r="AF164" s="1146"/>
      <c r="AG164" s="1146"/>
      <c r="AH164" s="1146"/>
      <c r="AI164" s="1147"/>
      <c r="AJ164" s="317" t="str" cm="1">
        <f t="array" ref="AJ164">IF(M19="○", IF(OR(PRODUCT((E165:E168=FALSE)*1),PRODUCT((E169:E172=FALSE)*1),PRODUCT((E173:E176=FALSE)*1),PRODUCT((E177:E180=FALSE)*1),PRODUCT((E181:E184=FALSE)*1),PRODUCT((E185:E188=FALSE)*1)),"×","○"), IF(PRODUCT((E165:E188=FALSE)*1),"×","○"))</f>
        <v>○</v>
      </c>
      <c r="AL164" s="1131" t="s">
        <v>398</v>
      </c>
      <c r="AM164" s="1132"/>
      <c r="AN164" s="1132"/>
      <c r="AO164" s="1132"/>
      <c r="AP164" s="1132"/>
      <c r="AQ164" s="1132"/>
      <c r="AR164" s="1132"/>
      <c r="AS164" s="1132"/>
      <c r="AT164" s="1132"/>
      <c r="AU164" s="1132"/>
      <c r="AV164" s="1133"/>
      <c r="AW164" s="256"/>
    </row>
    <row r="165" spans="1:49" s="255" customFormat="1" ht="14.25" customHeight="1">
      <c r="A165" s="796" t="s">
        <v>193</v>
      </c>
      <c r="B165" s="797"/>
      <c r="C165" s="797"/>
      <c r="D165" s="798"/>
      <c r="E165" s="230" t="b">
        <v>1</v>
      </c>
      <c r="F165" s="791" t="s">
        <v>173</v>
      </c>
      <c r="G165" s="791"/>
      <c r="H165" s="791"/>
      <c r="I165" s="791"/>
      <c r="J165" s="791"/>
      <c r="K165" s="791"/>
      <c r="L165" s="791"/>
      <c r="M165" s="791"/>
      <c r="N165" s="791"/>
      <c r="O165" s="791"/>
      <c r="P165" s="791"/>
      <c r="Q165" s="791"/>
      <c r="R165" s="791"/>
      <c r="S165" s="791"/>
      <c r="T165" s="791"/>
      <c r="U165" s="791"/>
      <c r="V165" s="791"/>
      <c r="W165" s="791"/>
      <c r="X165" s="791"/>
      <c r="Y165" s="791"/>
      <c r="Z165" s="791"/>
      <c r="AA165" s="791"/>
      <c r="AB165" s="791"/>
      <c r="AC165" s="791"/>
      <c r="AD165" s="791"/>
      <c r="AE165" s="791"/>
      <c r="AF165" s="791"/>
      <c r="AG165" s="791"/>
      <c r="AH165" s="791"/>
      <c r="AI165" s="791"/>
      <c r="AJ165" s="792"/>
      <c r="AK165" s="455"/>
      <c r="AL165" s="1134"/>
      <c r="AM165" s="1135"/>
      <c r="AN165" s="1135"/>
      <c r="AO165" s="1135"/>
      <c r="AP165" s="1135"/>
      <c r="AQ165" s="1135"/>
      <c r="AR165" s="1135"/>
      <c r="AS165" s="1135"/>
      <c r="AT165" s="1135"/>
      <c r="AU165" s="1135"/>
      <c r="AV165" s="1136"/>
      <c r="AW165" s="256"/>
    </row>
    <row r="166" spans="1:49" s="255" customFormat="1" ht="13.5" customHeight="1" thickBot="1">
      <c r="A166" s="799"/>
      <c r="B166" s="800"/>
      <c r="C166" s="800"/>
      <c r="D166" s="801"/>
      <c r="E166" s="231" t="b">
        <v>0</v>
      </c>
      <c r="F166" s="790" t="s">
        <v>174</v>
      </c>
      <c r="G166" s="790"/>
      <c r="H166" s="790"/>
      <c r="I166" s="790"/>
      <c r="J166" s="790"/>
      <c r="K166" s="790"/>
      <c r="L166" s="790"/>
      <c r="M166" s="790"/>
      <c r="N166" s="790"/>
      <c r="O166" s="790"/>
      <c r="P166" s="790"/>
      <c r="Q166" s="790"/>
      <c r="R166" s="790"/>
      <c r="S166" s="790"/>
      <c r="T166" s="790"/>
      <c r="U166" s="790"/>
      <c r="V166" s="790"/>
      <c r="W166" s="790"/>
      <c r="X166" s="790"/>
      <c r="Y166" s="790"/>
      <c r="Z166" s="790"/>
      <c r="AA166" s="790"/>
      <c r="AB166" s="790"/>
      <c r="AC166" s="790"/>
      <c r="AD166" s="790"/>
      <c r="AE166" s="790"/>
      <c r="AF166" s="790"/>
      <c r="AG166" s="790"/>
      <c r="AH166" s="790"/>
      <c r="AI166" s="790"/>
      <c r="AJ166" s="556"/>
      <c r="AK166" s="455"/>
      <c r="AL166" s="1137"/>
      <c r="AM166" s="1138"/>
      <c r="AN166" s="1138"/>
      <c r="AO166" s="1138"/>
      <c r="AP166" s="1138"/>
      <c r="AQ166" s="1138"/>
      <c r="AR166" s="1138"/>
      <c r="AS166" s="1138"/>
      <c r="AT166" s="1138"/>
      <c r="AU166" s="1138"/>
      <c r="AV166" s="1139"/>
      <c r="AW166" s="256"/>
    </row>
    <row r="167" spans="1:49" s="255" customFormat="1" ht="13.5" customHeight="1">
      <c r="A167" s="799"/>
      <c r="B167" s="800"/>
      <c r="C167" s="800"/>
      <c r="D167" s="801"/>
      <c r="E167" s="231" t="b">
        <v>0</v>
      </c>
      <c r="F167" s="790" t="s">
        <v>199</v>
      </c>
      <c r="G167" s="790"/>
      <c r="H167" s="790"/>
      <c r="I167" s="790"/>
      <c r="J167" s="790"/>
      <c r="K167" s="790"/>
      <c r="L167" s="790"/>
      <c r="M167" s="790"/>
      <c r="N167" s="790"/>
      <c r="O167" s="790"/>
      <c r="P167" s="790"/>
      <c r="Q167" s="790"/>
      <c r="R167" s="790"/>
      <c r="S167" s="790"/>
      <c r="T167" s="790"/>
      <c r="U167" s="790"/>
      <c r="V167" s="790"/>
      <c r="W167" s="790"/>
      <c r="X167" s="790"/>
      <c r="Y167" s="790"/>
      <c r="Z167" s="790"/>
      <c r="AA167" s="790"/>
      <c r="AB167" s="790"/>
      <c r="AC167" s="790"/>
      <c r="AD167" s="790"/>
      <c r="AE167" s="790"/>
      <c r="AF167" s="790"/>
      <c r="AG167" s="790"/>
      <c r="AH167" s="790"/>
      <c r="AI167" s="790"/>
      <c r="AJ167" s="556"/>
      <c r="AK167" s="455"/>
      <c r="AL167" s="491"/>
      <c r="AM167" s="256"/>
      <c r="AN167" s="256"/>
      <c r="AO167" s="256"/>
      <c r="AP167" s="256"/>
      <c r="AQ167" s="256"/>
      <c r="AR167" s="256"/>
      <c r="AS167" s="256"/>
      <c r="AT167" s="256"/>
      <c r="AU167" s="256"/>
      <c r="AV167" s="256"/>
      <c r="AW167" s="256"/>
    </row>
    <row r="168" spans="1:49" s="255" customFormat="1" ht="13.5" customHeight="1">
      <c r="A168" s="802"/>
      <c r="B168" s="803"/>
      <c r="C168" s="803"/>
      <c r="D168" s="804"/>
      <c r="E168" s="232" t="b">
        <v>0</v>
      </c>
      <c r="F168" s="1069" t="s">
        <v>200</v>
      </c>
      <c r="G168" s="1069"/>
      <c r="H168" s="1069"/>
      <c r="I168" s="1069"/>
      <c r="J168" s="1069"/>
      <c r="K168" s="1069"/>
      <c r="L168" s="1069"/>
      <c r="M168" s="1069"/>
      <c r="N168" s="1069"/>
      <c r="O168" s="1069"/>
      <c r="P168" s="1069"/>
      <c r="Q168" s="1069"/>
      <c r="R168" s="1069"/>
      <c r="S168" s="1069"/>
      <c r="T168" s="1069"/>
      <c r="U168" s="1069"/>
      <c r="V168" s="1069"/>
      <c r="W168" s="1069"/>
      <c r="X168" s="1069"/>
      <c r="Y168" s="1069"/>
      <c r="Z168" s="1069"/>
      <c r="AA168" s="1069"/>
      <c r="AB168" s="1069"/>
      <c r="AC168" s="1069"/>
      <c r="AD168" s="1069"/>
      <c r="AE168" s="1069"/>
      <c r="AF168" s="1069"/>
      <c r="AG168" s="1069"/>
      <c r="AH168" s="1069"/>
      <c r="AI168" s="1069"/>
      <c r="AJ168" s="557"/>
      <c r="AK168" s="455"/>
      <c r="AL168" s="491"/>
      <c r="AM168" s="256"/>
      <c r="AN168" s="256"/>
      <c r="AO168" s="256"/>
      <c r="AP168" s="256"/>
      <c r="AQ168" s="256"/>
      <c r="AR168" s="256"/>
      <c r="AS168" s="256"/>
      <c r="AT168" s="256"/>
      <c r="AU168" s="256"/>
      <c r="AV168" s="256"/>
      <c r="AW168" s="256"/>
    </row>
    <row r="169" spans="1:49" s="255" customFormat="1" ht="24.75" customHeight="1">
      <c r="A169" s="796" t="s">
        <v>194</v>
      </c>
      <c r="B169" s="797"/>
      <c r="C169" s="797"/>
      <c r="D169" s="798"/>
      <c r="E169" s="233" t="b">
        <v>1</v>
      </c>
      <c r="F169" s="915" t="s">
        <v>175</v>
      </c>
      <c r="G169" s="915"/>
      <c r="H169" s="915"/>
      <c r="I169" s="915"/>
      <c r="J169" s="915"/>
      <c r="K169" s="915"/>
      <c r="L169" s="915"/>
      <c r="M169" s="915"/>
      <c r="N169" s="915"/>
      <c r="O169" s="915"/>
      <c r="P169" s="915"/>
      <c r="Q169" s="915"/>
      <c r="R169" s="915"/>
      <c r="S169" s="915"/>
      <c r="T169" s="915"/>
      <c r="U169" s="915"/>
      <c r="V169" s="915"/>
      <c r="W169" s="915"/>
      <c r="X169" s="915"/>
      <c r="Y169" s="915"/>
      <c r="Z169" s="915"/>
      <c r="AA169" s="915"/>
      <c r="AB169" s="915"/>
      <c r="AC169" s="915"/>
      <c r="AD169" s="915"/>
      <c r="AE169" s="915"/>
      <c r="AF169" s="915"/>
      <c r="AG169" s="915"/>
      <c r="AH169" s="915"/>
      <c r="AI169" s="915"/>
      <c r="AJ169" s="558"/>
      <c r="AK169" s="455"/>
      <c r="AL169" s="491"/>
      <c r="AM169" s="256"/>
      <c r="AN169" s="256"/>
      <c r="AO169" s="256"/>
      <c r="AP169" s="256"/>
      <c r="AQ169" s="256"/>
      <c r="AR169" s="256"/>
      <c r="AS169" s="256"/>
      <c r="AT169" s="256"/>
      <c r="AU169" s="256"/>
      <c r="AV169" s="256"/>
      <c r="AW169" s="256"/>
    </row>
    <row r="170" spans="1:49" s="255" customFormat="1" ht="13.5" customHeight="1">
      <c r="A170" s="799"/>
      <c r="B170" s="800"/>
      <c r="C170" s="800"/>
      <c r="D170" s="801"/>
      <c r="E170" s="234" t="b">
        <v>0</v>
      </c>
      <c r="F170" s="790" t="s">
        <v>176</v>
      </c>
      <c r="G170" s="790"/>
      <c r="H170" s="790"/>
      <c r="I170" s="790"/>
      <c r="J170" s="790"/>
      <c r="K170" s="790"/>
      <c r="L170" s="790"/>
      <c r="M170" s="790"/>
      <c r="N170" s="790"/>
      <c r="O170" s="790"/>
      <c r="P170" s="790"/>
      <c r="Q170" s="790"/>
      <c r="R170" s="790"/>
      <c r="S170" s="790"/>
      <c r="T170" s="790"/>
      <c r="U170" s="790"/>
      <c r="V170" s="790"/>
      <c r="W170" s="790"/>
      <c r="X170" s="790"/>
      <c r="Y170" s="790"/>
      <c r="Z170" s="790"/>
      <c r="AA170" s="790"/>
      <c r="AB170" s="790"/>
      <c r="AC170" s="790"/>
      <c r="AD170" s="790"/>
      <c r="AE170" s="790"/>
      <c r="AF170" s="790"/>
      <c r="AG170" s="790"/>
      <c r="AH170" s="790"/>
      <c r="AI170" s="790"/>
      <c r="AJ170" s="559"/>
      <c r="AK170" s="455"/>
      <c r="AL170" s="256"/>
      <c r="AM170" s="256"/>
      <c r="AN170" s="256"/>
      <c r="AO170" s="256"/>
      <c r="AP170" s="256"/>
      <c r="AQ170" s="256"/>
      <c r="AR170" s="256"/>
      <c r="AS170" s="256"/>
      <c r="AT170" s="256"/>
      <c r="AU170" s="256"/>
      <c r="AV170" s="256"/>
      <c r="AW170" s="256"/>
    </row>
    <row r="171" spans="1:49" s="255" customFormat="1" ht="13.5" customHeight="1">
      <c r="A171" s="799"/>
      <c r="B171" s="800"/>
      <c r="C171" s="800"/>
      <c r="D171" s="801"/>
      <c r="E171" s="231" t="b">
        <v>1</v>
      </c>
      <c r="F171" s="790" t="s">
        <v>177</v>
      </c>
      <c r="G171" s="790"/>
      <c r="H171" s="790"/>
      <c r="I171" s="790"/>
      <c r="J171" s="790"/>
      <c r="K171" s="790"/>
      <c r="L171" s="790"/>
      <c r="M171" s="790"/>
      <c r="N171" s="790"/>
      <c r="O171" s="790"/>
      <c r="P171" s="790"/>
      <c r="Q171" s="790"/>
      <c r="R171" s="790"/>
      <c r="S171" s="790"/>
      <c r="T171" s="790"/>
      <c r="U171" s="790"/>
      <c r="V171" s="790"/>
      <c r="W171" s="790"/>
      <c r="X171" s="790"/>
      <c r="Y171" s="790"/>
      <c r="Z171" s="790"/>
      <c r="AA171" s="790"/>
      <c r="AB171" s="790"/>
      <c r="AC171" s="790"/>
      <c r="AD171" s="790"/>
      <c r="AE171" s="790"/>
      <c r="AF171" s="790"/>
      <c r="AG171" s="790"/>
      <c r="AH171" s="790"/>
      <c r="AI171" s="790"/>
      <c r="AJ171" s="556"/>
      <c r="AK171" s="455"/>
      <c r="AL171" s="256"/>
      <c r="AM171" s="256"/>
      <c r="AN171" s="256"/>
      <c r="AO171" s="256"/>
      <c r="AP171" s="256"/>
      <c r="AQ171" s="256"/>
      <c r="AR171" s="256"/>
      <c r="AS171" s="256"/>
      <c r="AT171" s="256"/>
      <c r="AU171" s="256"/>
      <c r="AV171" s="256"/>
      <c r="AW171" s="256"/>
    </row>
    <row r="172" spans="1:49" s="255" customFormat="1" ht="13.5" customHeight="1">
      <c r="A172" s="802"/>
      <c r="B172" s="803"/>
      <c r="C172" s="803"/>
      <c r="D172" s="804"/>
      <c r="E172" s="235" t="b">
        <v>0</v>
      </c>
      <c r="F172" s="938" t="s">
        <v>178</v>
      </c>
      <c r="G172" s="938"/>
      <c r="H172" s="938"/>
      <c r="I172" s="938"/>
      <c r="J172" s="938"/>
      <c r="K172" s="938"/>
      <c r="L172" s="938"/>
      <c r="M172" s="938"/>
      <c r="N172" s="938"/>
      <c r="O172" s="938"/>
      <c r="P172" s="938"/>
      <c r="Q172" s="938"/>
      <c r="R172" s="938"/>
      <c r="S172" s="938"/>
      <c r="T172" s="938"/>
      <c r="U172" s="938"/>
      <c r="V172" s="938"/>
      <c r="W172" s="938"/>
      <c r="X172" s="938"/>
      <c r="Y172" s="938"/>
      <c r="Z172" s="938"/>
      <c r="AA172" s="938"/>
      <c r="AB172" s="938"/>
      <c r="AC172" s="938"/>
      <c r="AD172" s="938"/>
      <c r="AE172" s="938"/>
      <c r="AF172" s="938"/>
      <c r="AG172" s="938"/>
      <c r="AH172" s="938"/>
      <c r="AI172" s="938"/>
      <c r="AJ172" s="1074"/>
      <c r="AK172" s="455"/>
      <c r="AL172" s="256"/>
      <c r="AM172" s="256"/>
      <c r="AN172" s="256"/>
      <c r="AO172" s="256"/>
      <c r="AP172" s="256"/>
      <c r="AQ172" s="256"/>
      <c r="AR172" s="256"/>
      <c r="AS172" s="256"/>
      <c r="AT172" s="256"/>
      <c r="AU172" s="256"/>
      <c r="AV172" s="256"/>
      <c r="AW172" s="256"/>
    </row>
    <row r="173" spans="1:49" s="255" customFormat="1" ht="13.5" customHeight="1">
      <c r="A173" s="796" t="s">
        <v>195</v>
      </c>
      <c r="B173" s="797"/>
      <c r="C173" s="797"/>
      <c r="D173" s="798"/>
      <c r="E173" s="234" t="b">
        <v>1</v>
      </c>
      <c r="F173" s="915" t="s">
        <v>179</v>
      </c>
      <c r="G173" s="915"/>
      <c r="H173" s="915"/>
      <c r="I173" s="915"/>
      <c r="J173" s="915"/>
      <c r="K173" s="915"/>
      <c r="L173" s="915"/>
      <c r="M173" s="915"/>
      <c r="N173" s="915"/>
      <c r="O173" s="915"/>
      <c r="P173" s="915"/>
      <c r="Q173" s="915"/>
      <c r="R173" s="915"/>
      <c r="S173" s="915"/>
      <c r="T173" s="915"/>
      <c r="U173" s="915"/>
      <c r="V173" s="915"/>
      <c r="W173" s="915"/>
      <c r="X173" s="915"/>
      <c r="Y173" s="915"/>
      <c r="Z173" s="915"/>
      <c r="AA173" s="915"/>
      <c r="AB173" s="915"/>
      <c r="AC173" s="915"/>
      <c r="AD173" s="915"/>
      <c r="AE173" s="915"/>
      <c r="AF173" s="915"/>
      <c r="AG173" s="915"/>
      <c r="AH173" s="915"/>
      <c r="AI173" s="915"/>
      <c r="AJ173" s="559"/>
      <c r="AK173" s="455"/>
      <c r="AL173" s="256"/>
      <c r="AM173" s="256"/>
      <c r="AN173" s="256"/>
      <c r="AO173" s="256"/>
      <c r="AP173" s="256"/>
      <c r="AQ173" s="256"/>
      <c r="AR173" s="256"/>
      <c r="AS173" s="256"/>
      <c r="AT173" s="256"/>
      <c r="AU173" s="256"/>
      <c r="AV173" s="256"/>
      <c r="AW173" s="256"/>
    </row>
    <row r="174" spans="1:49" s="255" customFormat="1" ht="22.5" customHeight="1">
      <c r="A174" s="799"/>
      <c r="B174" s="800"/>
      <c r="C174" s="800"/>
      <c r="D174" s="801"/>
      <c r="E174" s="231" t="b">
        <v>1</v>
      </c>
      <c r="F174" s="790" t="s">
        <v>180</v>
      </c>
      <c r="G174" s="790"/>
      <c r="H174" s="790"/>
      <c r="I174" s="790"/>
      <c r="J174" s="790"/>
      <c r="K174" s="790"/>
      <c r="L174" s="790"/>
      <c r="M174" s="790"/>
      <c r="N174" s="790"/>
      <c r="O174" s="790"/>
      <c r="P174" s="790"/>
      <c r="Q174" s="790"/>
      <c r="R174" s="790"/>
      <c r="S174" s="790"/>
      <c r="T174" s="790"/>
      <c r="U174" s="790"/>
      <c r="V174" s="790"/>
      <c r="W174" s="790"/>
      <c r="X174" s="790"/>
      <c r="Y174" s="790"/>
      <c r="Z174" s="790"/>
      <c r="AA174" s="790"/>
      <c r="AB174" s="790"/>
      <c r="AC174" s="790"/>
      <c r="AD174" s="790"/>
      <c r="AE174" s="790"/>
      <c r="AF174" s="790"/>
      <c r="AG174" s="790"/>
      <c r="AH174" s="790"/>
      <c r="AI174" s="790"/>
      <c r="AJ174" s="556"/>
      <c r="AK174" s="455"/>
      <c r="AL174" s="256"/>
      <c r="AM174" s="256"/>
      <c r="AN174" s="256"/>
      <c r="AO174" s="256"/>
      <c r="AP174" s="256"/>
      <c r="AQ174" s="256"/>
      <c r="AR174" s="256"/>
      <c r="AS174" s="256"/>
      <c r="AT174" s="256"/>
      <c r="AU174" s="256"/>
      <c r="AV174" s="256"/>
      <c r="AW174" s="256"/>
    </row>
    <row r="175" spans="1:49" s="255" customFormat="1" ht="13.5" customHeight="1">
      <c r="A175" s="799"/>
      <c r="B175" s="800"/>
      <c r="C175" s="800"/>
      <c r="D175" s="801"/>
      <c r="E175" s="231" t="b">
        <v>1</v>
      </c>
      <c r="F175" s="790" t="s">
        <v>181</v>
      </c>
      <c r="G175" s="790"/>
      <c r="H175" s="790"/>
      <c r="I175" s="790"/>
      <c r="J175" s="790"/>
      <c r="K175" s="790"/>
      <c r="L175" s="790"/>
      <c r="M175" s="790"/>
      <c r="N175" s="790"/>
      <c r="O175" s="790"/>
      <c r="P175" s="790"/>
      <c r="Q175" s="790"/>
      <c r="R175" s="790"/>
      <c r="S175" s="790"/>
      <c r="T175" s="790"/>
      <c r="U175" s="790"/>
      <c r="V175" s="790"/>
      <c r="W175" s="790"/>
      <c r="X175" s="790"/>
      <c r="Y175" s="790"/>
      <c r="Z175" s="790"/>
      <c r="AA175" s="790"/>
      <c r="AB175" s="790"/>
      <c r="AC175" s="790"/>
      <c r="AD175" s="790"/>
      <c r="AE175" s="790"/>
      <c r="AF175" s="790"/>
      <c r="AG175" s="790"/>
      <c r="AH175" s="790"/>
      <c r="AI175" s="790"/>
      <c r="AJ175" s="556"/>
      <c r="AK175" s="455"/>
      <c r="AL175" s="256"/>
      <c r="AM175" s="256"/>
      <c r="AN175" s="256"/>
      <c r="AO175" s="256"/>
      <c r="AP175" s="256"/>
      <c r="AQ175" s="256"/>
      <c r="AR175" s="256"/>
      <c r="AS175" s="256"/>
      <c r="AT175" s="256"/>
      <c r="AU175" s="256"/>
      <c r="AV175" s="256"/>
      <c r="AW175" s="256"/>
    </row>
    <row r="176" spans="1:49" s="255" customFormat="1" ht="13.5" customHeight="1">
      <c r="A176" s="802"/>
      <c r="B176" s="803"/>
      <c r="C176" s="803"/>
      <c r="D176" s="804"/>
      <c r="E176" s="235" t="b">
        <v>0</v>
      </c>
      <c r="F176" s="938" t="s">
        <v>182</v>
      </c>
      <c r="G176" s="938"/>
      <c r="H176" s="938"/>
      <c r="I176" s="938"/>
      <c r="J176" s="938"/>
      <c r="K176" s="938"/>
      <c r="L176" s="938"/>
      <c r="M176" s="938"/>
      <c r="N176" s="938"/>
      <c r="O176" s="938"/>
      <c r="P176" s="938"/>
      <c r="Q176" s="938"/>
      <c r="R176" s="938"/>
      <c r="S176" s="938"/>
      <c r="T176" s="938"/>
      <c r="U176" s="938"/>
      <c r="V176" s="938"/>
      <c r="W176" s="938"/>
      <c r="X176" s="938"/>
      <c r="Y176" s="938"/>
      <c r="Z176" s="938"/>
      <c r="AA176" s="938"/>
      <c r="AB176" s="938"/>
      <c r="AC176" s="938"/>
      <c r="AD176" s="938"/>
      <c r="AE176" s="938"/>
      <c r="AF176" s="938"/>
      <c r="AG176" s="938"/>
      <c r="AH176" s="938"/>
      <c r="AI176" s="938"/>
      <c r="AJ176" s="560"/>
      <c r="AK176" s="455"/>
      <c r="AL176" s="256"/>
      <c r="AM176" s="256"/>
      <c r="AN176" s="256"/>
      <c r="AO176" s="256"/>
      <c r="AP176" s="256"/>
      <c r="AQ176" s="256"/>
      <c r="AR176" s="256"/>
      <c r="AS176" s="256"/>
      <c r="AT176" s="256"/>
      <c r="AU176" s="256"/>
      <c r="AV176" s="256"/>
      <c r="AW176" s="256"/>
    </row>
    <row r="177" spans="1:52" s="255" customFormat="1" ht="21" customHeight="1">
      <c r="A177" s="796" t="s">
        <v>196</v>
      </c>
      <c r="B177" s="797"/>
      <c r="C177" s="797"/>
      <c r="D177" s="798"/>
      <c r="E177" s="234" t="b">
        <v>1</v>
      </c>
      <c r="F177" s="1030" t="s">
        <v>183</v>
      </c>
      <c r="G177" s="1030"/>
      <c r="H177" s="1030"/>
      <c r="I177" s="1030"/>
      <c r="J177" s="1030"/>
      <c r="K177" s="1030"/>
      <c r="L177" s="1030"/>
      <c r="M177" s="1030"/>
      <c r="N177" s="1030"/>
      <c r="O177" s="1030"/>
      <c r="P177" s="1030"/>
      <c r="Q177" s="1030"/>
      <c r="R177" s="1030"/>
      <c r="S177" s="1030"/>
      <c r="T177" s="1030"/>
      <c r="U177" s="1030"/>
      <c r="V177" s="1030"/>
      <c r="W177" s="1030"/>
      <c r="X177" s="1030"/>
      <c r="Y177" s="1030"/>
      <c r="Z177" s="1030"/>
      <c r="AA177" s="1030"/>
      <c r="AB177" s="1030"/>
      <c r="AC177" s="1030"/>
      <c r="AD177" s="1030"/>
      <c r="AE177" s="1030"/>
      <c r="AF177" s="1030"/>
      <c r="AG177" s="1030"/>
      <c r="AH177" s="1030"/>
      <c r="AI177" s="1030"/>
      <c r="AJ177" s="559"/>
      <c r="AK177" s="455"/>
      <c r="AL177" s="256"/>
      <c r="AM177" s="256"/>
      <c r="AN177" s="256"/>
      <c r="AO177" s="256"/>
      <c r="AP177" s="256"/>
      <c r="AQ177" s="256"/>
      <c r="AR177" s="256"/>
      <c r="AS177" s="256"/>
      <c r="AT177" s="256"/>
      <c r="AU177" s="256"/>
      <c r="AV177" s="256"/>
      <c r="AW177" s="256"/>
    </row>
    <row r="178" spans="1:52" s="255" customFormat="1" ht="13.5" customHeight="1">
      <c r="A178" s="799"/>
      <c r="B178" s="800"/>
      <c r="C178" s="800"/>
      <c r="D178" s="801"/>
      <c r="E178" s="231" t="b">
        <v>0</v>
      </c>
      <c r="F178" s="937" t="s">
        <v>201</v>
      </c>
      <c r="G178" s="937"/>
      <c r="H178" s="937"/>
      <c r="I178" s="937"/>
      <c r="J178" s="937"/>
      <c r="K178" s="937"/>
      <c r="L178" s="937"/>
      <c r="M178" s="937"/>
      <c r="N178" s="937"/>
      <c r="O178" s="937"/>
      <c r="P178" s="937"/>
      <c r="Q178" s="937"/>
      <c r="R178" s="937"/>
      <c r="S178" s="937"/>
      <c r="T178" s="937"/>
      <c r="U178" s="937"/>
      <c r="V178" s="937"/>
      <c r="W178" s="937"/>
      <c r="X178" s="937"/>
      <c r="Y178" s="937"/>
      <c r="Z178" s="937"/>
      <c r="AA178" s="937"/>
      <c r="AB178" s="937"/>
      <c r="AC178" s="937"/>
      <c r="AD178" s="937"/>
      <c r="AE178" s="937"/>
      <c r="AF178" s="937"/>
      <c r="AG178" s="937"/>
      <c r="AH178" s="937"/>
      <c r="AI178" s="937"/>
      <c r="AJ178" s="559"/>
      <c r="AK178" s="275"/>
      <c r="AL178" s="256"/>
      <c r="AM178" s="256"/>
      <c r="AN178" s="256"/>
      <c r="AO178" s="256"/>
      <c r="AP178" s="256"/>
      <c r="AQ178" s="256"/>
      <c r="AR178" s="256"/>
      <c r="AS178" s="256"/>
      <c r="AT178" s="256"/>
      <c r="AU178" s="256"/>
      <c r="AV178" s="256"/>
      <c r="AW178" s="256"/>
    </row>
    <row r="179" spans="1:52" s="255" customFormat="1" ht="13.5" customHeight="1">
      <c r="A179" s="799"/>
      <c r="B179" s="800"/>
      <c r="C179" s="800"/>
      <c r="D179" s="801"/>
      <c r="E179" s="234" t="b">
        <v>0</v>
      </c>
      <c r="F179" s="937" t="s">
        <v>184</v>
      </c>
      <c r="G179" s="937"/>
      <c r="H179" s="937"/>
      <c r="I179" s="937"/>
      <c r="J179" s="937"/>
      <c r="K179" s="937"/>
      <c r="L179" s="937"/>
      <c r="M179" s="937"/>
      <c r="N179" s="937"/>
      <c r="O179" s="937"/>
      <c r="P179" s="937"/>
      <c r="Q179" s="937"/>
      <c r="R179" s="937"/>
      <c r="S179" s="937"/>
      <c r="T179" s="937"/>
      <c r="U179" s="937"/>
      <c r="V179" s="937"/>
      <c r="W179" s="937"/>
      <c r="X179" s="937"/>
      <c r="Y179" s="937"/>
      <c r="Z179" s="937"/>
      <c r="AA179" s="937"/>
      <c r="AB179" s="937"/>
      <c r="AC179" s="937"/>
      <c r="AD179" s="937"/>
      <c r="AE179" s="937"/>
      <c r="AF179" s="937"/>
      <c r="AG179" s="937"/>
      <c r="AH179" s="937"/>
      <c r="AI179" s="937"/>
      <c r="AJ179" s="561"/>
      <c r="AL179" s="256"/>
      <c r="AM179" s="256"/>
      <c r="AN179" s="256"/>
      <c r="AO179" s="256"/>
      <c r="AP179" s="256"/>
      <c r="AQ179" s="256"/>
      <c r="AR179" s="256"/>
      <c r="AS179" s="256"/>
      <c r="AT179" s="256"/>
      <c r="AU179" s="256"/>
      <c r="AV179" s="256"/>
      <c r="AW179" s="256"/>
    </row>
    <row r="180" spans="1:52" s="255" customFormat="1" ht="13.5" customHeight="1">
      <c r="A180" s="802"/>
      <c r="B180" s="803"/>
      <c r="C180" s="803"/>
      <c r="D180" s="804"/>
      <c r="E180" s="235" t="b">
        <v>1</v>
      </c>
      <c r="F180" s="938" t="s">
        <v>185</v>
      </c>
      <c r="G180" s="938"/>
      <c r="H180" s="938"/>
      <c r="I180" s="938"/>
      <c r="J180" s="938"/>
      <c r="K180" s="938"/>
      <c r="L180" s="938"/>
      <c r="M180" s="938"/>
      <c r="N180" s="938"/>
      <c r="O180" s="938"/>
      <c r="P180" s="938"/>
      <c r="Q180" s="938"/>
      <c r="R180" s="938"/>
      <c r="S180" s="938"/>
      <c r="T180" s="938"/>
      <c r="U180" s="938"/>
      <c r="V180" s="938"/>
      <c r="W180" s="938"/>
      <c r="X180" s="938"/>
      <c r="Y180" s="938"/>
      <c r="Z180" s="938"/>
      <c r="AA180" s="938"/>
      <c r="AB180" s="938"/>
      <c r="AC180" s="938"/>
      <c r="AD180" s="938"/>
      <c r="AE180" s="938"/>
      <c r="AF180" s="938"/>
      <c r="AG180" s="938"/>
      <c r="AH180" s="938"/>
      <c r="AI180" s="938"/>
      <c r="AJ180" s="1074"/>
      <c r="AL180" s="256"/>
      <c r="AM180" s="256"/>
      <c r="AN180" s="256"/>
      <c r="AO180" s="256"/>
      <c r="AP180" s="256"/>
      <c r="AQ180" s="256"/>
      <c r="AR180" s="256"/>
      <c r="AS180" s="256"/>
      <c r="AT180" s="256"/>
      <c r="AU180" s="256"/>
      <c r="AV180" s="256"/>
      <c r="AW180" s="256"/>
    </row>
    <row r="181" spans="1:52" s="255" customFormat="1" ht="13.5" customHeight="1">
      <c r="A181" s="796" t="s">
        <v>197</v>
      </c>
      <c r="B181" s="797"/>
      <c r="C181" s="797"/>
      <c r="D181" s="798"/>
      <c r="E181" s="234" t="b">
        <v>1</v>
      </c>
      <c r="F181" s="1030" t="s">
        <v>186</v>
      </c>
      <c r="G181" s="1030"/>
      <c r="H181" s="1030"/>
      <c r="I181" s="1030"/>
      <c r="J181" s="1030"/>
      <c r="K181" s="1030"/>
      <c r="L181" s="1030"/>
      <c r="M181" s="1030"/>
      <c r="N181" s="1030"/>
      <c r="O181" s="1030"/>
      <c r="P181" s="1030"/>
      <c r="Q181" s="1030"/>
      <c r="R181" s="1030"/>
      <c r="S181" s="1030"/>
      <c r="T181" s="1030"/>
      <c r="U181" s="1030"/>
      <c r="V181" s="1030"/>
      <c r="W181" s="1030"/>
      <c r="X181" s="1030"/>
      <c r="Y181" s="1030"/>
      <c r="Z181" s="1030"/>
      <c r="AA181" s="1030"/>
      <c r="AB181" s="1030"/>
      <c r="AC181" s="1030"/>
      <c r="AD181" s="1030"/>
      <c r="AE181" s="1030"/>
      <c r="AF181" s="1030"/>
      <c r="AG181" s="1030"/>
      <c r="AH181" s="1030"/>
      <c r="AI181" s="1030"/>
      <c r="AJ181" s="559"/>
      <c r="AL181" s="256"/>
      <c r="AM181" s="256"/>
      <c r="AN181" s="256"/>
      <c r="AO181" s="256"/>
      <c r="AP181" s="256"/>
      <c r="AQ181" s="256"/>
      <c r="AR181" s="256"/>
      <c r="AS181" s="256"/>
      <c r="AT181" s="256"/>
      <c r="AU181" s="256"/>
      <c r="AV181" s="256"/>
      <c r="AW181" s="256"/>
    </row>
    <row r="182" spans="1:52" s="255" customFormat="1" ht="21" customHeight="1">
      <c r="A182" s="799"/>
      <c r="B182" s="800"/>
      <c r="C182" s="800"/>
      <c r="D182" s="801"/>
      <c r="E182" s="231" t="b">
        <v>1</v>
      </c>
      <c r="F182" s="937" t="s">
        <v>187</v>
      </c>
      <c r="G182" s="937"/>
      <c r="H182" s="937"/>
      <c r="I182" s="937"/>
      <c r="J182" s="937"/>
      <c r="K182" s="937"/>
      <c r="L182" s="937"/>
      <c r="M182" s="937"/>
      <c r="N182" s="937"/>
      <c r="O182" s="937"/>
      <c r="P182" s="937"/>
      <c r="Q182" s="937"/>
      <c r="R182" s="937"/>
      <c r="S182" s="937"/>
      <c r="T182" s="937"/>
      <c r="U182" s="937"/>
      <c r="V182" s="937"/>
      <c r="W182" s="937"/>
      <c r="X182" s="937"/>
      <c r="Y182" s="937"/>
      <c r="Z182" s="937"/>
      <c r="AA182" s="937"/>
      <c r="AB182" s="937"/>
      <c r="AC182" s="937"/>
      <c r="AD182" s="937"/>
      <c r="AE182" s="937"/>
      <c r="AF182" s="937"/>
      <c r="AG182" s="937"/>
      <c r="AH182" s="937"/>
      <c r="AI182" s="937"/>
      <c r="AJ182" s="556"/>
      <c r="AL182" s="256"/>
      <c r="AM182" s="256"/>
      <c r="AN182" s="256"/>
      <c r="AO182" s="256"/>
      <c r="AP182" s="256"/>
      <c r="AQ182" s="256"/>
      <c r="AR182" s="256"/>
      <c r="AS182" s="256"/>
      <c r="AT182" s="256"/>
      <c r="AU182" s="256"/>
      <c r="AV182" s="256"/>
      <c r="AW182" s="256"/>
    </row>
    <row r="183" spans="1:52" s="255" customFormat="1" ht="13.5" customHeight="1">
      <c r="A183" s="799"/>
      <c r="B183" s="800"/>
      <c r="C183" s="800"/>
      <c r="D183" s="801"/>
      <c r="E183" s="231" t="b">
        <v>0</v>
      </c>
      <c r="F183" s="937" t="s">
        <v>188</v>
      </c>
      <c r="G183" s="937"/>
      <c r="H183" s="937"/>
      <c r="I183" s="937"/>
      <c r="J183" s="937"/>
      <c r="K183" s="937"/>
      <c r="L183" s="937"/>
      <c r="M183" s="937"/>
      <c r="N183" s="937"/>
      <c r="O183" s="937"/>
      <c r="P183" s="937"/>
      <c r="Q183" s="937"/>
      <c r="R183" s="937"/>
      <c r="S183" s="937"/>
      <c r="T183" s="937"/>
      <c r="U183" s="937"/>
      <c r="V183" s="937"/>
      <c r="W183" s="937"/>
      <c r="X183" s="937"/>
      <c r="Y183" s="937"/>
      <c r="Z183" s="937"/>
      <c r="AA183" s="937"/>
      <c r="AB183" s="937"/>
      <c r="AC183" s="937"/>
      <c r="AD183" s="937"/>
      <c r="AE183" s="937"/>
      <c r="AF183" s="937"/>
      <c r="AG183" s="937"/>
      <c r="AH183" s="937"/>
      <c r="AI183" s="937"/>
      <c r="AJ183" s="556"/>
      <c r="AL183" s="256"/>
      <c r="AM183" s="256"/>
      <c r="AN183" s="256"/>
      <c r="AO183" s="256"/>
      <c r="AP183" s="256"/>
      <c r="AQ183" s="256"/>
      <c r="AR183" s="256"/>
      <c r="AS183" s="256"/>
      <c r="AT183" s="256"/>
      <c r="AU183" s="256"/>
      <c r="AV183" s="256"/>
      <c r="AW183" s="256"/>
    </row>
    <row r="184" spans="1:52" s="255" customFormat="1" ht="13.5" customHeight="1">
      <c r="A184" s="802"/>
      <c r="B184" s="803"/>
      <c r="C184" s="803"/>
      <c r="D184" s="804"/>
      <c r="E184" s="235" t="b">
        <v>0</v>
      </c>
      <c r="F184" s="938" t="s">
        <v>189</v>
      </c>
      <c r="G184" s="938"/>
      <c r="H184" s="938"/>
      <c r="I184" s="938"/>
      <c r="J184" s="938"/>
      <c r="K184" s="938"/>
      <c r="L184" s="938"/>
      <c r="M184" s="938"/>
      <c r="N184" s="938"/>
      <c r="O184" s="938"/>
      <c r="P184" s="938"/>
      <c r="Q184" s="938"/>
      <c r="R184" s="938"/>
      <c r="S184" s="938"/>
      <c r="T184" s="938"/>
      <c r="U184" s="938"/>
      <c r="V184" s="938"/>
      <c r="W184" s="938"/>
      <c r="X184" s="938"/>
      <c r="Y184" s="938"/>
      <c r="Z184" s="938"/>
      <c r="AA184" s="938"/>
      <c r="AB184" s="938"/>
      <c r="AC184" s="938"/>
      <c r="AD184" s="938"/>
      <c r="AE184" s="938"/>
      <c r="AF184" s="938"/>
      <c r="AG184" s="938"/>
      <c r="AH184" s="938"/>
      <c r="AI184" s="938"/>
      <c r="AJ184" s="560"/>
      <c r="AL184" s="256"/>
      <c r="AM184" s="256"/>
      <c r="AN184" s="256"/>
      <c r="AO184" s="256"/>
      <c r="AP184" s="256"/>
      <c r="AQ184" s="256"/>
      <c r="AR184" s="256"/>
      <c r="AS184" s="256"/>
      <c r="AT184" s="256"/>
      <c r="AU184" s="256"/>
      <c r="AV184" s="256"/>
      <c r="AW184" s="256"/>
    </row>
    <row r="185" spans="1:52" s="255" customFormat="1" ht="13.5" customHeight="1">
      <c r="A185" s="796" t="s">
        <v>198</v>
      </c>
      <c r="B185" s="797"/>
      <c r="C185" s="797"/>
      <c r="D185" s="798"/>
      <c r="E185" s="234" t="b">
        <v>1</v>
      </c>
      <c r="F185" s="1030" t="s">
        <v>190</v>
      </c>
      <c r="G185" s="1030"/>
      <c r="H185" s="1030"/>
      <c r="I185" s="1030"/>
      <c r="J185" s="1030"/>
      <c r="K185" s="1030"/>
      <c r="L185" s="1030"/>
      <c r="M185" s="1030"/>
      <c r="N185" s="1030"/>
      <c r="O185" s="1030"/>
      <c r="P185" s="1030"/>
      <c r="Q185" s="1030"/>
      <c r="R185" s="1030"/>
      <c r="S185" s="1030"/>
      <c r="T185" s="1030"/>
      <c r="U185" s="1030"/>
      <c r="V185" s="1030"/>
      <c r="W185" s="1030"/>
      <c r="X185" s="1030"/>
      <c r="Y185" s="1030"/>
      <c r="Z185" s="1030"/>
      <c r="AA185" s="1030"/>
      <c r="AB185" s="1030"/>
      <c r="AC185" s="1030"/>
      <c r="AD185" s="1030"/>
      <c r="AE185" s="1030"/>
      <c r="AF185" s="1030"/>
      <c r="AG185" s="1030"/>
      <c r="AH185" s="1030"/>
      <c r="AI185" s="1030"/>
      <c r="AJ185" s="1184"/>
      <c r="AK185" s="414"/>
      <c r="AL185" s="256"/>
      <c r="AM185" s="242"/>
      <c r="AN185" s="242"/>
      <c r="AO185" s="242"/>
      <c r="AP185" s="242"/>
      <c r="AQ185" s="242"/>
      <c r="AR185" s="242"/>
      <c r="AS185" s="242"/>
      <c r="AT185" s="271"/>
      <c r="AU185" s="242"/>
      <c r="AV185" s="242"/>
      <c r="AW185" s="242"/>
      <c r="AX185" s="241"/>
      <c r="AY185" s="241"/>
      <c r="AZ185" s="241"/>
    </row>
    <row r="186" spans="1:52" ht="13.5" customHeight="1">
      <c r="A186" s="799"/>
      <c r="B186" s="800"/>
      <c r="C186" s="800"/>
      <c r="D186" s="801"/>
      <c r="E186" s="231" t="b">
        <v>0</v>
      </c>
      <c r="F186" s="937" t="s">
        <v>202</v>
      </c>
      <c r="G186" s="937"/>
      <c r="H186" s="937"/>
      <c r="I186" s="937"/>
      <c r="J186" s="937"/>
      <c r="K186" s="937"/>
      <c r="L186" s="937"/>
      <c r="M186" s="937"/>
      <c r="N186" s="937"/>
      <c r="O186" s="937"/>
      <c r="P186" s="937"/>
      <c r="Q186" s="937"/>
      <c r="R186" s="937"/>
      <c r="S186" s="937"/>
      <c r="T186" s="937"/>
      <c r="U186" s="937"/>
      <c r="V186" s="937"/>
      <c r="W186" s="937"/>
      <c r="X186" s="937"/>
      <c r="Y186" s="937"/>
      <c r="Z186" s="937"/>
      <c r="AA186" s="937"/>
      <c r="AB186" s="937"/>
      <c r="AC186" s="937"/>
      <c r="AD186" s="937"/>
      <c r="AE186" s="937"/>
      <c r="AF186" s="937"/>
      <c r="AG186" s="937"/>
      <c r="AH186" s="937"/>
      <c r="AI186" s="937"/>
      <c r="AJ186" s="556"/>
      <c r="AK186" s="455"/>
      <c r="AL186" s="256"/>
      <c r="AT186" s="271"/>
    </row>
    <row r="187" spans="1:52" ht="13.5" customHeight="1">
      <c r="A187" s="799"/>
      <c r="B187" s="800"/>
      <c r="C187" s="800"/>
      <c r="D187" s="801"/>
      <c r="E187" s="231" t="b">
        <v>0</v>
      </c>
      <c r="F187" s="937" t="s">
        <v>191</v>
      </c>
      <c r="G187" s="937"/>
      <c r="H187" s="937"/>
      <c r="I187" s="937"/>
      <c r="J187" s="937"/>
      <c r="K187" s="937"/>
      <c r="L187" s="937"/>
      <c r="M187" s="937"/>
      <c r="N187" s="937"/>
      <c r="O187" s="937"/>
      <c r="P187" s="937"/>
      <c r="Q187" s="937"/>
      <c r="R187" s="937"/>
      <c r="S187" s="937"/>
      <c r="T187" s="937"/>
      <c r="U187" s="937"/>
      <c r="V187" s="937"/>
      <c r="W187" s="937"/>
      <c r="X187" s="937"/>
      <c r="Y187" s="937"/>
      <c r="Z187" s="937"/>
      <c r="AA187" s="937"/>
      <c r="AB187" s="937"/>
      <c r="AC187" s="937"/>
      <c r="AD187" s="937"/>
      <c r="AE187" s="937"/>
      <c r="AF187" s="937"/>
      <c r="AG187" s="937"/>
      <c r="AH187" s="937"/>
      <c r="AI187" s="937"/>
      <c r="AJ187" s="556"/>
      <c r="AK187" s="455"/>
      <c r="AL187" s="256"/>
      <c r="AT187" s="271"/>
    </row>
    <row r="188" spans="1:52" ht="13.5" customHeight="1" thickBot="1">
      <c r="A188" s="802"/>
      <c r="B188" s="803"/>
      <c r="C188" s="803"/>
      <c r="D188" s="804"/>
      <c r="E188" s="236" t="b">
        <v>0</v>
      </c>
      <c r="F188" s="939" t="s">
        <v>192</v>
      </c>
      <c r="G188" s="939"/>
      <c r="H188" s="939"/>
      <c r="I188" s="939"/>
      <c r="J188" s="939"/>
      <c r="K188" s="939"/>
      <c r="L188" s="939"/>
      <c r="M188" s="939"/>
      <c r="N188" s="939"/>
      <c r="O188" s="939"/>
      <c r="P188" s="939"/>
      <c r="Q188" s="939"/>
      <c r="R188" s="939"/>
      <c r="S188" s="939"/>
      <c r="T188" s="939"/>
      <c r="U188" s="939"/>
      <c r="V188" s="939"/>
      <c r="W188" s="939"/>
      <c r="X188" s="939"/>
      <c r="Y188" s="939"/>
      <c r="Z188" s="939"/>
      <c r="AA188" s="939"/>
      <c r="AB188" s="939"/>
      <c r="AC188" s="939"/>
      <c r="AD188" s="939"/>
      <c r="AE188" s="939"/>
      <c r="AF188" s="939"/>
      <c r="AG188" s="939"/>
      <c r="AH188" s="939"/>
      <c r="AI188" s="939"/>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813" t="s">
        <v>77</v>
      </c>
      <c r="B194" s="814"/>
      <c r="C194" s="814"/>
      <c r="D194" s="814"/>
      <c r="E194" s="814"/>
      <c r="F194" s="814"/>
      <c r="G194" s="814"/>
      <c r="H194" s="814"/>
      <c r="I194" s="814"/>
      <c r="J194" s="814"/>
      <c r="K194" s="814"/>
      <c r="L194" s="814"/>
      <c r="M194" s="814"/>
      <c r="N194" s="814"/>
      <c r="O194" s="814"/>
      <c r="P194" s="814"/>
      <c r="Q194" s="814"/>
      <c r="R194" s="814"/>
      <c r="S194" s="814"/>
      <c r="T194" s="814"/>
      <c r="U194" s="814"/>
      <c r="V194" s="814"/>
      <c r="W194" s="814"/>
      <c r="X194" s="815"/>
      <c r="Y194" s="856" t="s">
        <v>51</v>
      </c>
      <c r="Z194" s="857"/>
      <c r="AA194" s="857"/>
      <c r="AB194" s="857"/>
      <c r="AC194" s="857"/>
      <c r="AD194" s="857"/>
      <c r="AE194" s="857"/>
      <c r="AF194" s="857"/>
      <c r="AG194" s="857"/>
      <c r="AH194" s="857"/>
      <c r="AI194" s="857"/>
      <c r="AJ194" s="568" t="str" cm="1">
        <f t="array" ref="AJ194">IF(COUNTIF('別紙様式2-2 個表_処遇'!T11:T110,"*加算Ⅰ*")+COUNTIF('別紙様式2-2 個表_処遇'!T11:T110,"*加算Ⅱ*"),IF(PRODUCT((A195:A201=TRUE)*1),"○","×"),IF(AND(PRODUCT((A195:A197=TRUE)*1),(PRODUCT((A199:A201=TRUE)*1))),"○","×"))</f>
        <v>○</v>
      </c>
      <c r="AK194" s="241"/>
      <c r="AL194" s="1131" t="s">
        <v>383</v>
      </c>
      <c r="AM194" s="1132"/>
      <c r="AN194" s="1132"/>
      <c r="AO194" s="1132"/>
      <c r="AP194" s="1132"/>
      <c r="AQ194" s="1132"/>
      <c r="AR194" s="1132"/>
      <c r="AS194" s="1132"/>
      <c r="AT194" s="1132"/>
      <c r="AU194" s="1132"/>
      <c r="AV194" s="1133"/>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1148" t="s">
        <v>53</v>
      </c>
      <c r="Z195" s="1149"/>
      <c r="AA195" s="1149"/>
      <c r="AB195" s="1149"/>
      <c r="AC195" s="1149"/>
      <c r="AD195" s="1149"/>
      <c r="AE195" s="1149"/>
      <c r="AF195" s="1149"/>
      <c r="AG195" s="1149"/>
      <c r="AH195" s="1149"/>
      <c r="AI195" s="1149"/>
      <c r="AJ195" s="1150"/>
      <c r="AK195" s="241"/>
      <c r="AL195" s="1134"/>
      <c r="AM195" s="1135"/>
      <c r="AN195" s="1135"/>
      <c r="AO195" s="1135"/>
      <c r="AP195" s="1135"/>
      <c r="AQ195" s="1135"/>
      <c r="AR195" s="1135"/>
      <c r="AS195" s="1135"/>
      <c r="AT195" s="1135"/>
      <c r="AU195" s="1135"/>
      <c r="AV195" s="1136"/>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916" t="s">
        <v>54</v>
      </c>
      <c r="Z196" s="917"/>
      <c r="AA196" s="917"/>
      <c r="AB196" s="917"/>
      <c r="AC196" s="917"/>
      <c r="AD196" s="917"/>
      <c r="AE196" s="917"/>
      <c r="AF196" s="917"/>
      <c r="AG196" s="917"/>
      <c r="AH196" s="917"/>
      <c r="AI196" s="917"/>
      <c r="AJ196" s="918"/>
      <c r="AK196" s="241"/>
      <c r="AL196" s="1134"/>
      <c r="AM196" s="1135"/>
      <c r="AN196" s="1135"/>
      <c r="AO196" s="1135"/>
      <c r="AP196" s="1135"/>
      <c r="AQ196" s="1135"/>
      <c r="AR196" s="1135"/>
      <c r="AS196" s="1135"/>
      <c r="AT196" s="1135"/>
      <c r="AU196" s="1135"/>
      <c r="AV196" s="1136"/>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916" t="s">
        <v>141</v>
      </c>
      <c r="Z197" s="917"/>
      <c r="AA197" s="917"/>
      <c r="AB197" s="917"/>
      <c r="AC197" s="917"/>
      <c r="AD197" s="917"/>
      <c r="AE197" s="917"/>
      <c r="AF197" s="917"/>
      <c r="AG197" s="917"/>
      <c r="AH197" s="917"/>
      <c r="AI197" s="917"/>
      <c r="AJ197" s="918"/>
      <c r="AK197" s="241"/>
      <c r="AL197" s="1137"/>
      <c r="AM197" s="1138"/>
      <c r="AN197" s="1138"/>
      <c r="AO197" s="1138"/>
      <c r="AP197" s="1138"/>
      <c r="AQ197" s="1138"/>
      <c r="AR197" s="1138"/>
      <c r="AS197" s="1138"/>
      <c r="AT197" s="1138"/>
      <c r="AU197" s="1138"/>
      <c r="AV197" s="1139"/>
      <c r="AW197" s="256"/>
    </row>
    <row r="198" spans="1:49" s="255" customFormat="1" ht="26.25" customHeight="1">
      <c r="A198" s="238" t="b">
        <v>1</v>
      </c>
      <c r="B198" s="1004" t="s">
        <v>462</v>
      </c>
      <c r="C198" s="1004"/>
      <c r="D198" s="1004"/>
      <c r="E198" s="1004"/>
      <c r="F198" s="1004"/>
      <c r="G198" s="1004"/>
      <c r="H198" s="1004"/>
      <c r="I198" s="1004"/>
      <c r="J198" s="1004"/>
      <c r="K198" s="1004"/>
      <c r="L198" s="1004"/>
      <c r="M198" s="1004"/>
      <c r="N198" s="1004"/>
      <c r="O198" s="1004"/>
      <c r="P198" s="1004"/>
      <c r="Q198" s="1004"/>
      <c r="R198" s="1004"/>
      <c r="S198" s="1004"/>
      <c r="T198" s="1004"/>
      <c r="U198" s="1004"/>
      <c r="V198" s="1004"/>
      <c r="W198" s="1004"/>
      <c r="X198" s="1047"/>
      <c r="Y198" s="916" t="s">
        <v>157</v>
      </c>
      <c r="Z198" s="917"/>
      <c r="AA198" s="917"/>
      <c r="AB198" s="917"/>
      <c r="AC198" s="917"/>
      <c r="AD198" s="917"/>
      <c r="AE198" s="917"/>
      <c r="AF198" s="917"/>
      <c r="AG198" s="917"/>
      <c r="AH198" s="917"/>
      <c r="AI198" s="917"/>
      <c r="AJ198" s="918"/>
      <c r="AK198" s="241"/>
      <c r="AL198" s="256"/>
      <c r="AM198" s="256"/>
      <c r="AN198" s="256"/>
      <c r="AO198" s="256"/>
      <c r="AP198" s="256"/>
      <c r="AQ198" s="256"/>
      <c r="AR198" s="256"/>
      <c r="AS198" s="256"/>
      <c r="AT198" s="256"/>
      <c r="AU198" s="256"/>
      <c r="AV198" s="256"/>
      <c r="AW198" s="256"/>
    </row>
    <row r="199" spans="1:49" s="255" customFormat="1" ht="23.25" customHeight="1">
      <c r="A199" s="238" t="b">
        <v>1</v>
      </c>
      <c r="B199" s="811" t="s">
        <v>110</v>
      </c>
      <c r="C199" s="811"/>
      <c r="D199" s="811"/>
      <c r="E199" s="811"/>
      <c r="F199" s="811"/>
      <c r="G199" s="811"/>
      <c r="H199" s="811"/>
      <c r="I199" s="811"/>
      <c r="J199" s="811"/>
      <c r="K199" s="811"/>
      <c r="L199" s="811"/>
      <c r="M199" s="811"/>
      <c r="N199" s="811"/>
      <c r="O199" s="811"/>
      <c r="P199" s="811"/>
      <c r="Q199" s="811"/>
      <c r="R199" s="811"/>
      <c r="S199" s="811"/>
      <c r="T199" s="811"/>
      <c r="U199" s="811"/>
      <c r="V199" s="811"/>
      <c r="W199" s="811"/>
      <c r="X199" s="812"/>
      <c r="Y199" s="916" t="s">
        <v>112</v>
      </c>
      <c r="Z199" s="917"/>
      <c r="AA199" s="917"/>
      <c r="AB199" s="917"/>
      <c r="AC199" s="917"/>
      <c r="AD199" s="917"/>
      <c r="AE199" s="917"/>
      <c r="AF199" s="917"/>
      <c r="AG199" s="917"/>
      <c r="AH199" s="917"/>
      <c r="AI199" s="917"/>
      <c r="AJ199" s="918"/>
      <c r="AK199" s="241"/>
      <c r="AL199" s="256"/>
      <c r="AM199" s="256"/>
      <c r="AN199" s="256"/>
      <c r="AO199" s="256"/>
      <c r="AP199" s="256"/>
      <c r="AQ199" s="256"/>
      <c r="AR199" s="256"/>
      <c r="AS199" s="256"/>
      <c r="AT199" s="256"/>
      <c r="AU199" s="256"/>
      <c r="AV199" s="256"/>
      <c r="AW199" s="256"/>
    </row>
    <row r="200" spans="1:49" s="255" customFormat="1" ht="13.5" customHeight="1">
      <c r="A200" s="238" t="b">
        <v>1</v>
      </c>
      <c r="B200" s="811" t="s">
        <v>111</v>
      </c>
      <c r="C200" s="811"/>
      <c r="D200" s="811"/>
      <c r="E200" s="811"/>
      <c r="F200" s="811"/>
      <c r="G200" s="811"/>
      <c r="H200" s="811"/>
      <c r="I200" s="811"/>
      <c r="J200" s="811"/>
      <c r="K200" s="811"/>
      <c r="L200" s="811"/>
      <c r="M200" s="811"/>
      <c r="N200" s="811"/>
      <c r="O200" s="811"/>
      <c r="P200" s="811"/>
      <c r="Q200" s="811"/>
      <c r="R200" s="811"/>
      <c r="S200" s="811"/>
      <c r="T200" s="811"/>
      <c r="U200" s="811"/>
      <c r="V200" s="811"/>
      <c r="W200" s="811"/>
      <c r="X200" s="812"/>
      <c r="Y200" s="1044" t="s">
        <v>113</v>
      </c>
      <c r="Z200" s="1045"/>
      <c r="AA200" s="1045"/>
      <c r="AB200" s="1045"/>
      <c r="AC200" s="1045"/>
      <c r="AD200" s="1045"/>
      <c r="AE200" s="1045"/>
      <c r="AF200" s="1045"/>
      <c r="AG200" s="1045"/>
      <c r="AH200" s="1045"/>
      <c r="AI200" s="1045"/>
      <c r="AJ200" s="1046"/>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1194" t="s">
        <v>52</v>
      </c>
      <c r="Z201" s="1195"/>
      <c r="AA201" s="1195"/>
      <c r="AB201" s="1195"/>
      <c r="AC201" s="1195"/>
      <c r="AD201" s="1195"/>
      <c r="AE201" s="1195"/>
      <c r="AF201" s="1195"/>
      <c r="AG201" s="1195"/>
      <c r="AH201" s="1195"/>
      <c r="AI201" s="1195"/>
      <c r="AJ201" s="119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836" t="s">
        <v>411</v>
      </c>
      <c r="B204" s="836"/>
      <c r="C204" s="836"/>
      <c r="D204" s="836"/>
      <c r="E204" s="836"/>
      <c r="F204" s="836"/>
      <c r="G204" s="836"/>
      <c r="H204" s="836"/>
      <c r="I204" s="836"/>
      <c r="J204" s="836"/>
      <c r="K204" s="836"/>
      <c r="L204" s="836"/>
      <c r="M204" s="836"/>
      <c r="N204" s="836"/>
      <c r="O204" s="836"/>
      <c r="P204" s="836"/>
      <c r="Q204" s="836"/>
      <c r="R204" s="836"/>
      <c r="S204" s="836"/>
      <c r="T204" s="836"/>
      <c r="U204" s="836"/>
      <c r="V204" s="836"/>
      <c r="W204" s="836"/>
      <c r="X204" s="836"/>
      <c r="Y204" s="836"/>
      <c r="Z204" s="836"/>
      <c r="AA204" s="836"/>
      <c r="AB204" s="836"/>
      <c r="AC204" s="836"/>
      <c r="AD204" s="836"/>
      <c r="AE204" s="836"/>
      <c r="AF204" s="836"/>
      <c r="AG204" s="836"/>
      <c r="AH204" s="836"/>
      <c r="AI204" s="836"/>
      <c r="AJ204" s="836"/>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1183" t="s">
        <v>164</v>
      </c>
      <c r="C207" s="1183"/>
      <c r="D207" s="1183"/>
      <c r="E207" s="1183"/>
      <c r="F207" s="1183"/>
      <c r="G207" s="1183"/>
      <c r="H207" s="1183"/>
      <c r="I207" s="1183"/>
      <c r="J207" s="1183"/>
      <c r="K207" s="1183"/>
      <c r="L207" s="1183"/>
      <c r="M207" s="1183"/>
      <c r="N207" s="1183"/>
      <c r="O207" s="1183"/>
      <c r="P207" s="1183"/>
      <c r="Q207" s="1183"/>
      <c r="R207" s="1183"/>
      <c r="S207" s="1183"/>
      <c r="T207" s="1183"/>
      <c r="U207" s="1183"/>
      <c r="V207" s="1183"/>
      <c r="W207" s="1183"/>
      <c r="X207" s="1183"/>
      <c r="Y207" s="1183"/>
      <c r="Z207" s="1183"/>
      <c r="AA207" s="1183"/>
      <c r="AB207" s="1183"/>
      <c r="AC207" s="1183"/>
      <c r="AD207" s="1183"/>
      <c r="AE207" s="1183"/>
      <c r="AF207" s="1183"/>
      <c r="AG207" s="1183"/>
      <c r="AH207" s="1183"/>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787">
        <v>5</v>
      </c>
      <c r="E209" s="788"/>
      <c r="F209" s="586" t="s">
        <v>4</v>
      </c>
      <c r="G209" s="787" t="s">
        <v>370</v>
      </c>
      <c r="H209" s="788"/>
      <c r="I209" s="586" t="s">
        <v>3</v>
      </c>
      <c r="J209" s="787" t="s">
        <v>370</v>
      </c>
      <c r="K209" s="788"/>
      <c r="L209" s="586" t="s">
        <v>2</v>
      </c>
      <c r="M209" s="566"/>
      <c r="N209" s="808" t="s">
        <v>5</v>
      </c>
      <c r="O209" s="808"/>
      <c r="P209" s="808"/>
      <c r="Q209" s="809" t="str">
        <f>IF(G9="","",G9)</f>
        <v>○○ケアサービス</v>
      </c>
      <c r="R209" s="809"/>
      <c r="S209" s="809"/>
      <c r="T209" s="809"/>
      <c r="U209" s="809"/>
      <c r="V209" s="809"/>
      <c r="W209" s="809"/>
      <c r="X209" s="809"/>
      <c r="Y209" s="809"/>
      <c r="Z209" s="809"/>
      <c r="AA209" s="809"/>
      <c r="AB209" s="809"/>
      <c r="AC209" s="809"/>
      <c r="AD209" s="809"/>
      <c r="AE209" s="809"/>
      <c r="AF209" s="809"/>
      <c r="AG209" s="809"/>
      <c r="AH209" s="809"/>
      <c r="AI209" s="809"/>
      <c r="AJ209" s="810"/>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919" t="s">
        <v>73</v>
      </c>
      <c r="O210" s="919"/>
      <c r="P210" s="919"/>
      <c r="Q210" s="920" t="s">
        <v>74</v>
      </c>
      <c r="R210" s="920"/>
      <c r="S210" s="921" t="s">
        <v>356</v>
      </c>
      <c r="T210" s="921"/>
      <c r="U210" s="921"/>
      <c r="V210" s="921"/>
      <c r="W210" s="921"/>
      <c r="X210" s="1185" t="s">
        <v>75</v>
      </c>
      <c r="Y210" s="1185"/>
      <c r="Z210" s="921" t="s">
        <v>357</v>
      </c>
      <c r="AA210" s="921"/>
      <c r="AB210" s="921"/>
      <c r="AC210" s="921"/>
      <c r="AD210" s="921"/>
      <c r="AE210" s="921"/>
      <c r="AF210" s="921"/>
      <c r="AG210" s="921"/>
      <c r="AH210" s="921"/>
      <c r="AI210" s="1186"/>
      <c r="AJ210" s="1187"/>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783" t="s">
        <v>341</v>
      </c>
      <c r="B217" s="783"/>
      <c r="C217" s="783"/>
      <c r="D217" s="783"/>
      <c r="E217" s="783"/>
      <c r="F217" s="783"/>
      <c r="G217" s="783"/>
      <c r="H217" s="783"/>
      <c r="I217" s="783"/>
      <c r="J217" s="783"/>
      <c r="K217" s="783"/>
      <c r="L217" s="783"/>
      <c r="M217" s="783"/>
      <c r="N217" s="783"/>
      <c r="O217" s="783"/>
      <c r="P217" s="783"/>
      <c r="Q217" s="783"/>
      <c r="R217" s="783"/>
      <c r="S217" s="783"/>
      <c r="T217" s="783"/>
      <c r="U217" s="783"/>
      <c r="V217" s="783"/>
      <c r="W217" s="783"/>
      <c r="X217" s="783"/>
      <c r="Y217" s="783"/>
      <c r="Z217" s="783"/>
      <c r="AA217" s="783"/>
      <c r="AB217" s="783"/>
      <c r="AC217" s="783"/>
      <c r="AD217" s="783"/>
      <c r="AE217" s="783"/>
      <c r="AF217" s="783"/>
      <c r="AG217" s="783"/>
      <c r="AH217" s="783"/>
      <c r="AI217" s="783"/>
      <c r="AJ217" s="783"/>
    </row>
    <row r="218" spans="1:52">
      <c r="A218" s="828" t="s">
        <v>441</v>
      </c>
      <c r="B218" s="824" t="s">
        <v>440</v>
      </c>
      <c r="C218" s="818"/>
      <c r="D218" s="818"/>
      <c r="E218" s="818"/>
      <c r="F218" s="818"/>
      <c r="G218" s="818"/>
      <c r="H218" s="818"/>
      <c r="I218" s="818"/>
      <c r="J218" s="818"/>
      <c r="K218" s="818"/>
      <c r="L218" s="818"/>
      <c r="M218" s="818"/>
      <c r="N218" s="818"/>
      <c r="O218" s="818"/>
      <c r="P218" s="818"/>
      <c r="Q218" s="818"/>
      <c r="R218" s="818"/>
      <c r="S218" s="818"/>
      <c r="T218" s="818"/>
      <c r="U218" s="818"/>
      <c r="V218" s="818"/>
      <c r="W218" s="818"/>
      <c r="X218" s="818"/>
      <c r="Y218" s="818"/>
      <c r="Z218" s="818"/>
      <c r="AA218" s="818"/>
      <c r="AB218" s="818"/>
      <c r="AC218" s="818"/>
      <c r="AD218" s="818"/>
      <c r="AE218" s="818"/>
      <c r="AF218" s="818"/>
      <c r="AG218" s="818"/>
      <c r="AH218" s="818"/>
      <c r="AI218" s="819"/>
      <c r="AJ218" s="607" t="str">
        <f>V36</f>
        <v>○</v>
      </c>
    </row>
    <row r="219" spans="1:52">
      <c r="A219" s="826"/>
      <c r="B219" s="823" t="s">
        <v>445</v>
      </c>
      <c r="C219" s="816"/>
      <c r="D219" s="816"/>
      <c r="E219" s="816"/>
      <c r="F219" s="816"/>
      <c r="G219" s="816"/>
      <c r="H219" s="816"/>
      <c r="I219" s="816"/>
      <c r="J219" s="816"/>
      <c r="K219" s="816"/>
      <c r="L219" s="816"/>
      <c r="M219" s="816"/>
      <c r="N219" s="816"/>
      <c r="O219" s="816"/>
      <c r="P219" s="816"/>
      <c r="Q219" s="816"/>
      <c r="R219" s="816"/>
      <c r="S219" s="816"/>
      <c r="T219" s="816"/>
      <c r="U219" s="816"/>
      <c r="V219" s="816"/>
      <c r="W219" s="816"/>
      <c r="X219" s="816"/>
      <c r="Y219" s="816"/>
      <c r="Z219" s="816"/>
      <c r="AA219" s="816"/>
      <c r="AB219" s="816"/>
      <c r="AC219" s="816"/>
      <c r="AD219" s="816"/>
      <c r="AE219" s="816"/>
      <c r="AF219" s="816"/>
      <c r="AG219" s="816"/>
      <c r="AH219" s="816"/>
      <c r="AI219" s="817"/>
      <c r="AJ219" s="607" t="str">
        <f>AC36</f>
        <v>○</v>
      </c>
    </row>
    <row r="220" spans="1:52">
      <c r="A220" s="826"/>
      <c r="B220" s="823" t="s">
        <v>444</v>
      </c>
      <c r="C220" s="816"/>
      <c r="D220" s="816"/>
      <c r="E220" s="816"/>
      <c r="F220" s="816"/>
      <c r="G220" s="816"/>
      <c r="H220" s="816"/>
      <c r="I220" s="816"/>
      <c r="J220" s="816"/>
      <c r="K220" s="816"/>
      <c r="L220" s="816"/>
      <c r="M220" s="816"/>
      <c r="N220" s="816"/>
      <c r="O220" s="816"/>
      <c r="P220" s="816"/>
      <c r="Q220" s="816"/>
      <c r="R220" s="816"/>
      <c r="S220" s="816"/>
      <c r="T220" s="816"/>
      <c r="U220" s="816"/>
      <c r="V220" s="816"/>
      <c r="W220" s="816"/>
      <c r="X220" s="816"/>
      <c r="Y220" s="816"/>
      <c r="Z220" s="816"/>
      <c r="AA220" s="816"/>
      <c r="AB220" s="816"/>
      <c r="AC220" s="816"/>
      <c r="AD220" s="816"/>
      <c r="AE220" s="816"/>
      <c r="AF220" s="816"/>
      <c r="AG220" s="816"/>
      <c r="AH220" s="816"/>
      <c r="AI220" s="817"/>
      <c r="AJ220" s="607" t="str">
        <f>AJ36</f>
        <v>○</v>
      </c>
    </row>
    <row r="221" spans="1:52">
      <c r="A221" s="608" t="s">
        <v>443</v>
      </c>
      <c r="B221" s="820" t="s">
        <v>442</v>
      </c>
      <c r="C221" s="821"/>
      <c r="D221" s="821"/>
      <c r="E221" s="821"/>
      <c r="F221" s="821"/>
      <c r="G221" s="821"/>
      <c r="H221" s="821"/>
      <c r="I221" s="821"/>
      <c r="J221" s="821"/>
      <c r="K221" s="821"/>
      <c r="L221" s="821"/>
      <c r="M221" s="821"/>
      <c r="N221" s="821"/>
      <c r="O221" s="821"/>
      <c r="P221" s="821"/>
      <c r="Q221" s="821"/>
      <c r="R221" s="821"/>
      <c r="S221" s="821"/>
      <c r="T221" s="821"/>
      <c r="U221" s="821"/>
      <c r="V221" s="821"/>
      <c r="W221" s="821"/>
      <c r="X221" s="821"/>
      <c r="Y221" s="821"/>
      <c r="Z221" s="821"/>
      <c r="AA221" s="821"/>
      <c r="AB221" s="821"/>
      <c r="AC221" s="821"/>
      <c r="AD221" s="821"/>
      <c r="AE221" s="821"/>
      <c r="AF221" s="821"/>
      <c r="AG221" s="821"/>
      <c r="AH221" s="821"/>
      <c r="AI221" s="822"/>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783" t="s">
        <v>329</v>
      </c>
      <c r="B223" s="783"/>
      <c r="C223" s="783"/>
      <c r="D223" s="783"/>
      <c r="E223" s="783"/>
      <c r="F223" s="783"/>
      <c r="G223" s="783"/>
      <c r="H223" s="783"/>
      <c r="I223" s="783"/>
      <c r="J223" s="783"/>
      <c r="K223" s="783"/>
      <c r="L223" s="783"/>
      <c r="M223" s="783"/>
      <c r="N223" s="783"/>
      <c r="O223" s="783"/>
      <c r="P223" s="783"/>
      <c r="Q223" s="783"/>
      <c r="R223" s="783"/>
      <c r="S223" s="783"/>
      <c r="T223" s="783"/>
      <c r="U223" s="783"/>
      <c r="V223" s="783"/>
      <c r="W223" s="783"/>
      <c r="X223" s="783"/>
      <c r="Y223" s="783"/>
      <c r="Z223" s="783"/>
      <c r="AA223" s="783"/>
      <c r="AB223" s="783"/>
      <c r="AC223" s="783"/>
      <c r="AD223" s="783"/>
      <c r="AE223" s="783"/>
      <c r="AF223" s="783"/>
      <c r="AG223" s="783"/>
      <c r="AH223" s="783"/>
      <c r="AI223" s="783"/>
      <c r="AJ223" s="783"/>
      <c r="AK223" s="241"/>
      <c r="AL223" s="242"/>
      <c r="AM223" s="491"/>
      <c r="AN223" s="491"/>
      <c r="AO223" s="491"/>
      <c r="AP223" s="491"/>
      <c r="AQ223" s="491"/>
      <c r="AR223" s="491"/>
      <c r="AS223" s="491"/>
      <c r="AT223" s="491"/>
      <c r="AU223" s="491"/>
      <c r="AV223" s="491"/>
      <c r="AW223" s="491"/>
    </row>
    <row r="224" spans="1:52" s="492" customFormat="1" ht="15" customHeight="1">
      <c r="A224" s="609" t="s">
        <v>447</v>
      </c>
      <c r="B224" s="818" t="s">
        <v>446</v>
      </c>
      <c r="C224" s="818"/>
      <c r="D224" s="818"/>
      <c r="E224" s="818"/>
      <c r="F224" s="818"/>
      <c r="G224" s="818"/>
      <c r="H224" s="818"/>
      <c r="I224" s="818"/>
      <c r="J224" s="818"/>
      <c r="K224" s="818"/>
      <c r="L224" s="818"/>
      <c r="M224" s="818"/>
      <c r="N224" s="818"/>
      <c r="O224" s="818"/>
      <c r="P224" s="818"/>
      <c r="Q224" s="818"/>
      <c r="R224" s="818"/>
      <c r="S224" s="818"/>
      <c r="T224" s="818"/>
      <c r="U224" s="818"/>
      <c r="V224" s="818"/>
      <c r="W224" s="818"/>
      <c r="X224" s="818"/>
      <c r="Y224" s="818"/>
      <c r="Z224" s="818"/>
      <c r="AA224" s="818"/>
      <c r="AB224" s="818"/>
      <c r="AC224" s="818"/>
      <c r="AD224" s="818"/>
      <c r="AE224" s="818"/>
      <c r="AF224" s="818"/>
      <c r="AG224" s="818"/>
      <c r="AH224" s="818"/>
      <c r="AI224" s="819"/>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825" t="s">
        <v>441</v>
      </c>
      <c r="B225" s="816" t="s">
        <v>448</v>
      </c>
      <c r="C225" s="816"/>
      <c r="D225" s="816"/>
      <c r="E225" s="816"/>
      <c r="F225" s="816"/>
      <c r="G225" s="816"/>
      <c r="H225" s="816"/>
      <c r="I225" s="816"/>
      <c r="J225" s="816"/>
      <c r="K225" s="816"/>
      <c r="L225" s="816"/>
      <c r="M225" s="816"/>
      <c r="N225" s="816"/>
      <c r="O225" s="816"/>
      <c r="P225" s="816"/>
      <c r="Q225" s="816"/>
      <c r="R225" s="816"/>
      <c r="S225" s="816"/>
      <c r="T225" s="816"/>
      <c r="U225" s="816"/>
      <c r="V225" s="816"/>
      <c r="W225" s="816"/>
      <c r="X225" s="816"/>
      <c r="Y225" s="816"/>
      <c r="Z225" s="816"/>
      <c r="AA225" s="816"/>
      <c r="AB225" s="816"/>
      <c r="AC225" s="816"/>
      <c r="AD225" s="816"/>
      <c r="AE225" s="816"/>
      <c r="AF225" s="816"/>
      <c r="AG225" s="816"/>
      <c r="AH225" s="816"/>
      <c r="AI225" s="817"/>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826"/>
      <c r="B226" s="829" t="s">
        <v>449</v>
      </c>
      <c r="C226" s="829"/>
      <c r="D226" s="829"/>
      <c r="E226" s="829"/>
      <c r="F226" s="829"/>
      <c r="G226" s="829"/>
      <c r="H226" s="829"/>
      <c r="I226" s="829"/>
      <c r="J226" s="829"/>
      <c r="K226" s="829"/>
      <c r="L226" s="829"/>
      <c r="M226" s="829"/>
      <c r="N226" s="829"/>
      <c r="O226" s="829"/>
      <c r="P226" s="829"/>
      <c r="Q226" s="829"/>
      <c r="R226" s="829"/>
      <c r="S226" s="829"/>
      <c r="T226" s="829"/>
      <c r="U226" s="829"/>
      <c r="V226" s="829"/>
      <c r="W226" s="829"/>
      <c r="X226" s="829"/>
      <c r="Y226" s="829"/>
      <c r="Z226" s="829"/>
      <c r="AA226" s="829"/>
      <c r="AB226" s="829"/>
      <c r="AC226" s="829"/>
      <c r="AD226" s="829"/>
      <c r="AE226" s="829"/>
      <c r="AF226" s="829"/>
      <c r="AG226" s="829"/>
      <c r="AH226" s="829"/>
      <c r="AI226" s="830"/>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827"/>
      <c r="B227" s="866" t="s">
        <v>450</v>
      </c>
      <c r="C227" s="866"/>
      <c r="D227" s="866"/>
      <c r="E227" s="866"/>
      <c r="F227" s="866"/>
      <c r="G227" s="866"/>
      <c r="H227" s="866"/>
      <c r="I227" s="866"/>
      <c r="J227" s="866"/>
      <c r="K227" s="866"/>
      <c r="L227" s="866"/>
      <c r="M227" s="866"/>
      <c r="N227" s="866"/>
      <c r="O227" s="866"/>
      <c r="P227" s="866"/>
      <c r="Q227" s="866"/>
      <c r="R227" s="866"/>
      <c r="S227" s="866"/>
      <c r="T227" s="866"/>
      <c r="U227" s="866"/>
      <c r="V227" s="866"/>
      <c r="W227" s="866"/>
      <c r="X227" s="866"/>
      <c r="Y227" s="866"/>
      <c r="Z227" s="866"/>
      <c r="AA227" s="866"/>
      <c r="AB227" s="866"/>
      <c r="AC227" s="866"/>
      <c r="AD227" s="866"/>
      <c r="AE227" s="866"/>
      <c r="AF227" s="866"/>
      <c r="AG227" s="866"/>
      <c r="AH227" s="866"/>
      <c r="AI227" s="867"/>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783" t="s">
        <v>330</v>
      </c>
      <c r="B229" s="783"/>
      <c r="C229" s="783"/>
      <c r="D229" s="783"/>
      <c r="E229" s="783"/>
      <c r="F229" s="783"/>
      <c r="G229" s="783"/>
      <c r="H229" s="783"/>
      <c r="I229" s="783"/>
      <c r="J229" s="783"/>
      <c r="K229" s="783"/>
      <c r="L229" s="783"/>
      <c r="M229" s="783"/>
      <c r="N229" s="783"/>
      <c r="O229" s="783"/>
      <c r="P229" s="783"/>
      <c r="Q229" s="783"/>
      <c r="R229" s="783"/>
      <c r="S229" s="783"/>
      <c r="T229" s="783"/>
      <c r="U229" s="783"/>
      <c r="V229" s="783"/>
      <c r="W229" s="783"/>
      <c r="X229" s="783"/>
      <c r="Y229" s="783"/>
      <c r="Z229" s="783"/>
      <c r="AA229" s="783"/>
      <c r="AB229" s="783"/>
      <c r="AC229" s="783"/>
      <c r="AD229" s="783"/>
      <c r="AE229" s="783"/>
      <c r="AF229" s="783"/>
      <c r="AG229" s="783"/>
      <c r="AH229" s="783"/>
      <c r="AI229" s="783"/>
      <c r="AJ229" s="783"/>
    </row>
    <row r="230" spans="1:52">
      <c r="A230" s="828" t="s">
        <v>447</v>
      </c>
      <c r="B230" s="818" t="s">
        <v>460</v>
      </c>
      <c r="C230" s="818"/>
      <c r="D230" s="818"/>
      <c r="E230" s="818"/>
      <c r="F230" s="818"/>
      <c r="G230" s="818"/>
      <c r="H230" s="818"/>
      <c r="I230" s="818"/>
      <c r="J230" s="818"/>
      <c r="K230" s="818"/>
      <c r="L230" s="818"/>
      <c r="M230" s="818"/>
      <c r="N230" s="818"/>
      <c r="O230" s="818"/>
      <c r="P230" s="818"/>
      <c r="Q230" s="818"/>
      <c r="R230" s="818"/>
      <c r="S230" s="818"/>
      <c r="T230" s="818"/>
      <c r="U230" s="818"/>
      <c r="V230" s="818"/>
      <c r="W230" s="818"/>
      <c r="X230" s="818"/>
      <c r="Y230" s="818"/>
      <c r="Z230" s="818"/>
      <c r="AA230" s="818"/>
      <c r="AB230" s="818"/>
      <c r="AC230" s="818"/>
      <c r="AD230" s="818"/>
      <c r="AE230" s="818"/>
      <c r="AF230" s="818"/>
      <c r="AG230" s="818"/>
      <c r="AH230" s="818"/>
      <c r="AI230" s="819"/>
      <c r="AJ230" s="607" t="str">
        <f>AJ99</f>
        <v>○</v>
      </c>
    </row>
    <row r="231" spans="1:52">
      <c r="A231" s="826"/>
      <c r="B231" s="816" t="s">
        <v>461</v>
      </c>
      <c r="C231" s="816"/>
      <c r="D231" s="816"/>
      <c r="E231" s="816"/>
      <c r="F231" s="816"/>
      <c r="G231" s="816"/>
      <c r="H231" s="816"/>
      <c r="I231" s="816"/>
      <c r="J231" s="816"/>
      <c r="K231" s="816"/>
      <c r="L231" s="816"/>
      <c r="M231" s="816"/>
      <c r="N231" s="816"/>
      <c r="O231" s="816"/>
      <c r="P231" s="816"/>
      <c r="Q231" s="816"/>
      <c r="R231" s="816"/>
      <c r="S231" s="816"/>
      <c r="T231" s="816"/>
      <c r="U231" s="816"/>
      <c r="V231" s="816"/>
      <c r="W231" s="816"/>
      <c r="X231" s="816"/>
      <c r="Y231" s="816"/>
      <c r="Z231" s="816"/>
      <c r="AA231" s="816"/>
      <c r="AB231" s="816"/>
      <c r="AC231" s="816"/>
      <c r="AD231" s="816"/>
      <c r="AE231" s="816"/>
      <c r="AF231" s="816"/>
      <c r="AG231" s="816"/>
      <c r="AH231" s="816"/>
      <c r="AI231" s="817"/>
      <c r="AJ231" s="607" t="str">
        <f>AJ100</f>
        <v>○</v>
      </c>
    </row>
    <row r="232" spans="1:52">
      <c r="A232" s="826"/>
      <c r="B232" s="816" t="s">
        <v>452</v>
      </c>
      <c r="C232" s="816"/>
      <c r="D232" s="816"/>
      <c r="E232" s="816"/>
      <c r="F232" s="816"/>
      <c r="G232" s="816"/>
      <c r="H232" s="816"/>
      <c r="I232" s="816"/>
      <c r="J232" s="816"/>
      <c r="K232" s="816"/>
      <c r="L232" s="816"/>
      <c r="M232" s="816"/>
      <c r="N232" s="816"/>
      <c r="O232" s="816"/>
      <c r="P232" s="816"/>
      <c r="Q232" s="816"/>
      <c r="R232" s="816"/>
      <c r="S232" s="816"/>
      <c r="T232" s="816"/>
      <c r="U232" s="816"/>
      <c r="V232" s="816"/>
      <c r="W232" s="816"/>
      <c r="X232" s="816"/>
      <c r="Y232" s="816"/>
      <c r="Z232" s="816"/>
      <c r="AA232" s="816"/>
      <c r="AB232" s="816"/>
      <c r="AC232" s="816"/>
      <c r="AD232" s="816"/>
      <c r="AE232" s="816"/>
      <c r="AF232" s="816"/>
      <c r="AG232" s="816"/>
      <c r="AH232" s="816"/>
      <c r="AI232" s="817"/>
      <c r="AJ232" s="607" t="str">
        <f>AJ97</f>
        <v>○</v>
      </c>
    </row>
    <row r="233" spans="1:52">
      <c r="A233" s="826"/>
      <c r="B233" s="816" t="s">
        <v>453</v>
      </c>
      <c r="C233" s="816"/>
      <c r="D233" s="816"/>
      <c r="E233" s="816"/>
      <c r="F233" s="816"/>
      <c r="G233" s="816"/>
      <c r="H233" s="816"/>
      <c r="I233" s="816"/>
      <c r="J233" s="816"/>
      <c r="K233" s="816"/>
      <c r="L233" s="816"/>
      <c r="M233" s="816"/>
      <c r="N233" s="816"/>
      <c r="O233" s="816"/>
      <c r="P233" s="816"/>
      <c r="Q233" s="816"/>
      <c r="R233" s="816"/>
      <c r="S233" s="816"/>
      <c r="T233" s="816"/>
      <c r="U233" s="816"/>
      <c r="V233" s="816"/>
      <c r="W233" s="816"/>
      <c r="X233" s="816"/>
      <c r="Y233" s="816"/>
      <c r="Z233" s="816"/>
      <c r="AA233" s="816"/>
      <c r="AB233" s="816"/>
      <c r="AC233" s="816"/>
      <c r="AD233" s="816"/>
      <c r="AE233" s="816"/>
      <c r="AF233" s="816"/>
      <c r="AG233" s="816"/>
      <c r="AH233" s="816"/>
      <c r="AI233" s="817"/>
      <c r="AJ233" s="607" t="str">
        <f>AF104</f>
        <v>○</v>
      </c>
    </row>
    <row r="234" spans="1:52" ht="28.5" customHeight="1">
      <c r="A234" s="826"/>
      <c r="B234" s="1166" t="s">
        <v>491</v>
      </c>
      <c r="C234" s="1166"/>
      <c r="D234" s="1166"/>
      <c r="E234" s="1166"/>
      <c r="F234" s="1166"/>
      <c r="G234" s="1166"/>
      <c r="H234" s="1166"/>
      <c r="I234" s="1166"/>
      <c r="J234" s="1166"/>
      <c r="K234" s="1166"/>
      <c r="L234" s="1166"/>
      <c r="M234" s="1166"/>
      <c r="N234" s="1166"/>
      <c r="O234" s="1166"/>
      <c r="P234" s="1166"/>
      <c r="Q234" s="1166"/>
      <c r="R234" s="1166"/>
      <c r="S234" s="1166"/>
      <c r="T234" s="1166"/>
      <c r="U234" s="1166"/>
      <c r="V234" s="1166"/>
      <c r="W234" s="1166"/>
      <c r="X234" s="1166"/>
      <c r="Y234" s="1166"/>
      <c r="Z234" s="1166"/>
      <c r="AA234" s="1166"/>
      <c r="AB234" s="1166"/>
      <c r="AC234" s="1166"/>
      <c r="AD234" s="1166"/>
      <c r="AE234" s="1166"/>
      <c r="AF234" s="1166"/>
      <c r="AG234" s="1166"/>
      <c r="AH234" s="1166"/>
      <c r="AI234" s="1167"/>
      <c r="AJ234" s="607" t="str">
        <f>AF105</f>
        <v>○</v>
      </c>
    </row>
    <row r="235" spans="1:52">
      <c r="A235" s="1171" t="s">
        <v>441</v>
      </c>
      <c r="B235" s="816" t="s">
        <v>446</v>
      </c>
      <c r="C235" s="816"/>
      <c r="D235" s="816"/>
      <c r="E235" s="816"/>
      <c r="F235" s="816"/>
      <c r="G235" s="816"/>
      <c r="H235" s="816"/>
      <c r="I235" s="816"/>
      <c r="J235" s="816"/>
      <c r="K235" s="816"/>
      <c r="L235" s="816"/>
      <c r="M235" s="816"/>
      <c r="N235" s="816"/>
      <c r="O235" s="816"/>
      <c r="P235" s="816"/>
      <c r="Q235" s="816"/>
      <c r="R235" s="816"/>
      <c r="S235" s="816"/>
      <c r="T235" s="816"/>
      <c r="U235" s="816"/>
      <c r="V235" s="816"/>
      <c r="W235" s="816"/>
      <c r="X235" s="816"/>
      <c r="Y235" s="816"/>
      <c r="Z235" s="816"/>
      <c r="AA235" s="816"/>
      <c r="AB235" s="816"/>
      <c r="AC235" s="816"/>
      <c r="AD235" s="816"/>
      <c r="AE235" s="816"/>
      <c r="AF235" s="816"/>
      <c r="AG235" s="816"/>
      <c r="AH235" s="816"/>
      <c r="AI235" s="817"/>
      <c r="AJ235" s="607" t="str">
        <f>AJ115</f>
        <v>○</v>
      </c>
    </row>
    <row r="236" spans="1:52">
      <c r="A236" s="826"/>
      <c r="B236" s="816" t="s">
        <v>454</v>
      </c>
      <c r="C236" s="816"/>
      <c r="D236" s="816"/>
      <c r="E236" s="816"/>
      <c r="F236" s="816"/>
      <c r="G236" s="816"/>
      <c r="H236" s="816"/>
      <c r="I236" s="816"/>
      <c r="J236" s="816"/>
      <c r="K236" s="816"/>
      <c r="L236" s="816"/>
      <c r="M236" s="816"/>
      <c r="N236" s="816"/>
      <c r="O236" s="816"/>
      <c r="P236" s="816"/>
      <c r="Q236" s="816"/>
      <c r="R236" s="816"/>
      <c r="S236" s="816"/>
      <c r="T236" s="816"/>
      <c r="U236" s="816"/>
      <c r="V236" s="816"/>
      <c r="W236" s="816"/>
      <c r="X236" s="816"/>
      <c r="Y236" s="816"/>
      <c r="Z236" s="816"/>
      <c r="AA236" s="816"/>
      <c r="AB236" s="816"/>
      <c r="AC236" s="816"/>
      <c r="AD236" s="816"/>
      <c r="AE236" s="816"/>
      <c r="AF236" s="816"/>
      <c r="AG236" s="816"/>
      <c r="AH236" s="816"/>
      <c r="AI236" s="817"/>
      <c r="AJ236" s="607" t="str">
        <f>AJ117</f>
        <v/>
      </c>
    </row>
    <row r="237" spans="1:52" ht="15.75" customHeight="1">
      <c r="A237" s="608" t="s">
        <v>443</v>
      </c>
      <c r="B237" s="821" t="s">
        <v>455</v>
      </c>
      <c r="C237" s="821"/>
      <c r="D237" s="821"/>
      <c r="E237" s="821"/>
      <c r="F237" s="821"/>
      <c r="G237" s="821"/>
      <c r="H237" s="821"/>
      <c r="I237" s="821"/>
      <c r="J237" s="821"/>
      <c r="K237" s="821"/>
      <c r="L237" s="821"/>
      <c r="M237" s="821"/>
      <c r="N237" s="821"/>
      <c r="O237" s="821"/>
      <c r="P237" s="821"/>
      <c r="Q237" s="821"/>
      <c r="R237" s="821"/>
      <c r="S237" s="821"/>
      <c r="T237" s="821"/>
      <c r="U237" s="821"/>
      <c r="V237" s="821"/>
      <c r="W237" s="821"/>
      <c r="X237" s="821"/>
      <c r="Y237" s="821"/>
      <c r="Z237" s="821"/>
      <c r="AA237" s="821"/>
      <c r="AB237" s="821"/>
      <c r="AC237" s="821"/>
      <c r="AD237" s="821"/>
      <c r="AE237" s="821"/>
      <c r="AF237" s="821"/>
      <c r="AG237" s="821"/>
      <c r="AH237" s="821"/>
      <c r="AI237" s="822"/>
      <c r="AJ237" s="607" t="str">
        <f>AJ126</f>
        <v>○</v>
      </c>
    </row>
    <row r="239" spans="1:52">
      <c r="A239" s="783" t="s">
        <v>331</v>
      </c>
      <c r="B239" s="783"/>
      <c r="C239" s="783"/>
      <c r="D239" s="783"/>
      <c r="E239" s="783"/>
      <c r="F239" s="783"/>
      <c r="G239" s="783"/>
      <c r="H239" s="783"/>
      <c r="I239" s="783"/>
      <c r="J239" s="783"/>
      <c r="K239" s="783"/>
      <c r="L239" s="783"/>
      <c r="M239" s="783"/>
      <c r="N239" s="783"/>
      <c r="O239" s="783"/>
      <c r="P239" s="783"/>
      <c r="Q239" s="783"/>
      <c r="R239" s="783"/>
      <c r="S239" s="783"/>
      <c r="T239" s="783"/>
      <c r="U239" s="783"/>
      <c r="V239" s="783"/>
      <c r="W239" s="783"/>
      <c r="X239" s="783"/>
      <c r="Y239" s="783"/>
      <c r="Z239" s="783"/>
      <c r="AA239" s="783"/>
      <c r="AB239" s="783"/>
      <c r="AC239" s="783"/>
      <c r="AD239" s="783"/>
      <c r="AE239" s="783"/>
      <c r="AF239" s="783"/>
      <c r="AG239" s="783"/>
      <c r="AH239" s="783"/>
      <c r="AI239" s="783"/>
      <c r="AJ239" s="783"/>
    </row>
    <row r="240" spans="1:52" ht="26.25" customHeight="1">
      <c r="A240" s="1178" t="s">
        <v>447</v>
      </c>
      <c r="B240" s="1172" t="s">
        <v>457</v>
      </c>
      <c r="C240" s="1172"/>
      <c r="D240" s="1172"/>
      <c r="E240" s="1172"/>
      <c r="F240" s="1172"/>
      <c r="G240" s="1172"/>
      <c r="H240" s="1172"/>
      <c r="I240" s="1172"/>
      <c r="J240" s="1172"/>
      <c r="K240" s="1172"/>
      <c r="L240" s="1172"/>
      <c r="M240" s="1172"/>
      <c r="N240" s="1172"/>
      <c r="O240" s="1172"/>
      <c r="P240" s="1172"/>
      <c r="Q240" s="1172"/>
      <c r="R240" s="1172"/>
      <c r="S240" s="1172"/>
      <c r="T240" s="1172"/>
      <c r="U240" s="1172"/>
      <c r="V240" s="1172"/>
      <c r="W240" s="1172"/>
      <c r="X240" s="1172"/>
      <c r="Y240" s="1172"/>
      <c r="Z240" s="1172"/>
      <c r="AA240" s="1172"/>
      <c r="AB240" s="1172"/>
      <c r="AC240" s="1172"/>
      <c r="AD240" s="1172"/>
      <c r="AE240" s="1172"/>
      <c r="AF240" s="1172"/>
      <c r="AG240" s="1172"/>
      <c r="AH240" s="1172"/>
      <c r="AI240" s="1173"/>
      <c r="AJ240" s="607" t="str">
        <f>AF140</f>
        <v>○</v>
      </c>
    </row>
    <row r="241" spans="1:36" ht="27" customHeight="1">
      <c r="A241" s="1179"/>
      <c r="B241" s="1174" t="s">
        <v>456</v>
      </c>
      <c r="C241" s="1174"/>
      <c r="D241" s="1174"/>
      <c r="E241" s="1174"/>
      <c r="F241" s="1174"/>
      <c r="G241" s="1174"/>
      <c r="H241" s="1174"/>
      <c r="I241" s="1174"/>
      <c r="J241" s="1174"/>
      <c r="K241" s="1174"/>
      <c r="L241" s="1174"/>
      <c r="M241" s="1174"/>
      <c r="N241" s="1174"/>
      <c r="O241" s="1174"/>
      <c r="P241" s="1174"/>
      <c r="Q241" s="1174"/>
      <c r="R241" s="1174"/>
      <c r="S241" s="1174"/>
      <c r="T241" s="1174"/>
      <c r="U241" s="1174"/>
      <c r="V241" s="1174"/>
      <c r="W241" s="1174"/>
      <c r="X241" s="1174"/>
      <c r="Y241" s="1174"/>
      <c r="Z241" s="1174"/>
      <c r="AA241" s="1174"/>
      <c r="AB241" s="1174"/>
      <c r="AC241" s="1174"/>
      <c r="AD241" s="1174"/>
      <c r="AE241" s="1174"/>
      <c r="AF241" s="1174"/>
      <c r="AG241" s="1174"/>
      <c r="AH241" s="1174"/>
      <c r="AI241" s="1175"/>
      <c r="AJ241" s="607" t="str">
        <f>AF143</f>
        <v>○</v>
      </c>
    </row>
    <row r="242" spans="1:36">
      <c r="A242" s="610" t="s">
        <v>441</v>
      </c>
      <c r="B242" s="1176" t="s">
        <v>446</v>
      </c>
      <c r="C242" s="1176"/>
      <c r="D242" s="1176"/>
      <c r="E242" s="1176"/>
      <c r="F242" s="1176"/>
      <c r="G242" s="1176"/>
      <c r="H242" s="1176"/>
      <c r="I242" s="1176"/>
      <c r="J242" s="1176"/>
      <c r="K242" s="1176"/>
      <c r="L242" s="1176"/>
      <c r="M242" s="1176"/>
      <c r="N242" s="1176"/>
      <c r="O242" s="1176"/>
      <c r="P242" s="1176"/>
      <c r="Q242" s="1176"/>
      <c r="R242" s="1176"/>
      <c r="S242" s="1176"/>
      <c r="T242" s="1176"/>
      <c r="U242" s="1176"/>
      <c r="V242" s="1176"/>
      <c r="W242" s="1176"/>
      <c r="X242" s="1176"/>
      <c r="Y242" s="1176"/>
      <c r="Z242" s="1176"/>
      <c r="AA242" s="1176"/>
      <c r="AB242" s="1176"/>
      <c r="AC242" s="1176"/>
      <c r="AD242" s="1176"/>
      <c r="AE242" s="1176"/>
      <c r="AF242" s="1176"/>
      <c r="AG242" s="1176"/>
      <c r="AH242" s="1176"/>
      <c r="AI242" s="1177"/>
      <c r="AJ242" s="607" t="str">
        <f>AJ148</f>
        <v>○</v>
      </c>
    </row>
    <row r="244" spans="1:36">
      <c r="A244" s="783" t="s">
        <v>343</v>
      </c>
      <c r="B244" s="783"/>
      <c r="C244" s="783"/>
      <c r="D244" s="783"/>
      <c r="E244" s="783"/>
      <c r="F244" s="783"/>
      <c r="G244" s="783"/>
      <c r="H244" s="783"/>
      <c r="I244" s="783"/>
      <c r="J244" s="783"/>
      <c r="K244" s="783"/>
      <c r="L244" s="783"/>
      <c r="M244" s="783"/>
      <c r="N244" s="783"/>
      <c r="O244" s="783"/>
      <c r="P244" s="783"/>
      <c r="Q244" s="783"/>
      <c r="R244" s="783"/>
      <c r="S244" s="783"/>
      <c r="T244" s="783"/>
      <c r="U244" s="783"/>
      <c r="V244" s="783"/>
      <c r="W244" s="783"/>
      <c r="X244" s="783"/>
      <c r="Y244" s="783"/>
      <c r="Z244" s="783"/>
      <c r="AA244" s="783"/>
      <c r="AB244" s="783"/>
      <c r="AC244" s="783"/>
      <c r="AD244" s="783"/>
      <c r="AE244" s="783"/>
      <c r="AF244" s="783"/>
      <c r="AG244" s="783"/>
      <c r="AH244" s="783"/>
      <c r="AI244" s="783"/>
      <c r="AJ244" s="783"/>
    </row>
    <row r="245" spans="1:36" ht="27" customHeight="1">
      <c r="A245" s="611"/>
      <c r="B245" s="831" t="s">
        <v>459</v>
      </c>
      <c r="C245" s="831"/>
      <c r="D245" s="831"/>
      <c r="E245" s="831"/>
      <c r="F245" s="831"/>
      <c r="G245" s="831"/>
      <c r="H245" s="831"/>
      <c r="I245" s="831"/>
      <c r="J245" s="831"/>
      <c r="K245" s="831"/>
      <c r="L245" s="831"/>
      <c r="M245" s="831"/>
      <c r="N245" s="831"/>
      <c r="O245" s="831"/>
      <c r="P245" s="831"/>
      <c r="Q245" s="831"/>
      <c r="R245" s="831"/>
      <c r="S245" s="831"/>
      <c r="T245" s="831"/>
      <c r="U245" s="831"/>
      <c r="V245" s="831"/>
      <c r="W245" s="831"/>
      <c r="X245" s="831"/>
      <c r="Y245" s="831"/>
      <c r="Z245" s="831"/>
      <c r="AA245" s="831"/>
      <c r="AB245" s="831"/>
      <c r="AC245" s="831"/>
      <c r="AD245" s="831"/>
      <c r="AE245" s="831"/>
      <c r="AF245" s="831"/>
      <c r="AG245" s="831"/>
      <c r="AH245" s="831"/>
      <c r="AI245" s="832"/>
      <c r="AJ245" s="607" t="str">
        <f>AJ164</f>
        <v>○</v>
      </c>
    </row>
    <row r="247" spans="1:36">
      <c r="A247" s="783" t="s">
        <v>290</v>
      </c>
      <c r="B247" s="783"/>
      <c r="C247" s="783"/>
      <c r="D247" s="783"/>
      <c r="E247" s="783"/>
      <c r="F247" s="783"/>
      <c r="G247" s="783"/>
      <c r="H247" s="783"/>
      <c r="I247" s="783"/>
      <c r="J247" s="783"/>
      <c r="K247" s="783"/>
      <c r="L247" s="783"/>
      <c r="M247" s="783"/>
      <c r="N247" s="783"/>
      <c r="O247" s="783"/>
      <c r="P247" s="783"/>
      <c r="Q247" s="783"/>
      <c r="R247" s="783"/>
      <c r="S247" s="783"/>
      <c r="T247" s="783"/>
      <c r="U247" s="783"/>
      <c r="V247" s="783"/>
      <c r="W247" s="783"/>
      <c r="X247" s="783"/>
      <c r="Y247" s="783"/>
      <c r="Z247" s="783"/>
      <c r="AA247" s="783"/>
      <c r="AB247" s="783"/>
      <c r="AC247" s="783"/>
      <c r="AD247" s="783"/>
      <c r="AE247" s="783"/>
      <c r="AF247" s="783"/>
      <c r="AG247" s="783"/>
      <c r="AH247" s="783"/>
      <c r="AI247" s="783"/>
      <c r="AJ247" s="783"/>
    </row>
    <row r="248" spans="1:36" ht="13.5" customHeight="1">
      <c r="A248" s="611"/>
      <c r="B248" s="831" t="s">
        <v>458</v>
      </c>
      <c r="C248" s="831"/>
      <c r="D248" s="831"/>
      <c r="E248" s="831"/>
      <c r="F248" s="831"/>
      <c r="G248" s="831"/>
      <c r="H248" s="831"/>
      <c r="I248" s="831"/>
      <c r="J248" s="831"/>
      <c r="K248" s="831"/>
      <c r="L248" s="831"/>
      <c r="M248" s="831"/>
      <c r="N248" s="831"/>
      <c r="O248" s="831"/>
      <c r="P248" s="831"/>
      <c r="Q248" s="831"/>
      <c r="R248" s="831"/>
      <c r="S248" s="831"/>
      <c r="T248" s="831"/>
      <c r="U248" s="831"/>
      <c r="V248" s="831"/>
      <c r="W248" s="831"/>
      <c r="X248" s="831"/>
      <c r="Y248" s="831"/>
      <c r="Z248" s="831"/>
      <c r="AA248" s="831"/>
      <c r="AB248" s="831"/>
      <c r="AC248" s="831"/>
      <c r="AD248" s="831"/>
      <c r="AE248" s="831"/>
      <c r="AF248" s="831"/>
      <c r="AG248" s="831"/>
      <c r="AH248" s="831"/>
      <c r="AI248" s="83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79:AV79"/>
    <mergeCell ref="B97:R97"/>
    <mergeCell ref="Y103:AC103"/>
    <mergeCell ref="B103:R103"/>
    <mergeCell ref="B248:AI248"/>
    <mergeCell ref="K15:T15"/>
    <mergeCell ref="U15:X15"/>
    <mergeCell ref="Y15:AJ15"/>
    <mergeCell ref="B234:AI234"/>
    <mergeCell ref="B235:AI235"/>
    <mergeCell ref="B236:AI236"/>
    <mergeCell ref="B237:AI237"/>
    <mergeCell ref="AL148:AV149"/>
    <mergeCell ref="W118:X118"/>
    <mergeCell ref="P118:U118"/>
    <mergeCell ref="F118:H118"/>
    <mergeCell ref="J118:N118"/>
    <mergeCell ref="A119:D124"/>
    <mergeCell ref="A142:B144"/>
    <mergeCell ref="AL140:AV140"/>
    <mergeCell ref="AL143:AV143"/>
    <mergeCell ref="R148:S148"/>
    <mergeCell ref="Z148:AA148"/>
    <mergeCell ref="A230:A234"/>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71:A76"/>
    <mergeCell ref="Q124:R124"/>
    <mergeCell ref="C80:AJ80"/>
    <mergeCell ref="M74:AJ7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P37:U37"/>
    <mergeCell ref="W37:AB37"/>
    <mergeCell ref="S98:W98"/>
    <mergeCell ref="Y98:AC98"/>
    <mergeCell ref="S101:W101"/>
    <mergeCell ref="Y101:AC101"/>
    <mergeCell ref="AE101:AI101"/>
    <mergeCell ref="B101:R101"/>
    <mergeCell ref="R61:S61"/>
    <mergeCell ref="M82:AJ82"/>
    <mergeCell ref="AE97:AI97"/>
    <mergeCell ref="K72:K74"/>
    <mergeCell ref="K75:K76"/>
    <mergeCell ref="M81:AJ81"/>
    <mergeCell ref="O61:P61"/>
    <mergeCell ref="AH54:AI54"/>
    <mergeCell ref="Z54:AA54"/>
    <mergeCell ref="B198:X198"/>
    <mergeCell ref="AE142:AE144"/>
    <mergeCell ref="T144:V144"/>
    <mergeCell ref="D110:AI110"/>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F168:AI168"/>
    <mergeCell ref="Y194:AI194"/>
    <mergeCell ref="A129:D130"/>
    <mergeCell ref="F172:AJ172"/>
    <mergeCell ref="A148:D148"/>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F169:AI169"/>
    <mergeCell ref="Y198:AJ198"/>
    <mergeCell ref="Y199:AJ199"/>
    <mergeCell ref="N210:P210"/>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B231:AI231"/>
    <mergeCell ref="B225:AI225"/>
    <mergeCell ref="B224:AI224"/>
    <mergeCell ref="B221:AI221"/>
    <mergeCell ref="B220:AI220"/>
    <mergeCell ref="B219:AI219"/>
    <mergeCell ref="B218:AI218"/>
    <mergeCell ref="A225:A227"/>
    <mergeCell ref="B230:AI230"/>
    <mergeCell ref="A218:A220"/>
    <mergeCell ref="B226:AI226"/>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topLeftCell="A19" zoomScale="70" zoomScaleNormal="85" zoomScaleSheetLayoutView="70" zoomScalePageLayoutView="70" workbookViewId="0">
      <selection activeCell="O28" sqref="O28"/>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5" t="s">
        <v>5</v>
      </c>
      <c r="B3" s="1215"/>
      <c r="C3" s="1216"/>
      <c r="D3" s="1212" t="str">
        <f>IF(基本情報入力シート!M38="","",基本情報入力シート!M38)</f>
        <v>○○ケアサービス</v>
      </c>
      <c r="E3" s="1213"/>
      <c r="F3" s="1213"/>
      <c r="G3" s="1213"/>
      <c r="H3" s="1213"/>
      <c r="I3" s="1213"/>
      <c r="J3" s="1213"/>
      <c r="K3" s="1213"/>
      <c r="L3" s="1213"/>
      <c r="M3" s="1213"/>
      <c r="N3" s="1213"/>
      <c r="O3" s="1214"/>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4" t="s">
        <v>492</v>
      </c>
      <c r="B5" s="1235"/>
      <c r="C5" s="1235"/>
      <c r="D5" s="1235"/>
      <c r="E5" s="1235"/>
      <c r="F5" s="1235"/>
      <c r="G5" s="1235"/>
      <c r="H5" s="1235"/>
      <c r="I5" s="1235"/>
      <c r="J5" s="1235"/>
      <c r="K5" s="1235"/>
      <c r="L5" s="1235"/>
      <c r="M5" s="1235"/>
      <c r="N5" s="1235"/>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7"/>
      <c r="B7" s="1219" t="s">
        <v>6</v>
      </c>
      <c r="C7" s="1220"/>
      <c r="D7" s="1220"/>
      <c r="E7" s="1220"/>
      <c r="F7" s="1220"/>
      <c r="G7" s="1220"/>
      <c r="H7" s="1220"/>
      <c r="I7" s="1220"/>
      <c r="J7" s="1220"/>
      <c r="K7" s="1221"/>
      <c r="L7" s="1225" t="s">
        <v>87</v>
      </c>
      <c r="M7" s="86"/>
      <c r="N7" s="87"/>
      <c r="O7" s="1227" t="s">
        <v>97</v>
      </c>
      <c r="P7" s="1229" t="s">
        <v>50</v>
      </c>
      <c r="Q7" s="1231" t="s">
        <v>231</v>
      </c>
      <c r="R7" s="1233" t="s">
        <v>234</v>
      </c>
      <c r="S7" s="88" t="s">
        <v>348</v>
      </c>
      <c r="T7" s="89"/>
      <c r="U7" s="89"/>
      <c r="V7" s="89"/>
      <c r="W7" s="89"/>
      <c r="X7" s="89"/>
      <c r="Y7" s="89"/>
      <c r="Z7" s="89"/>
      <c r="AA7" s="89"/>
      <c r="AB7" s="89"/>
      <c r="AC7" s="89"/>
      <c r="AD7" s="89"/>
      <c r="AE7" s="89"/>
      <c r="AF7" s="89"/>
      <c r="AG7" s="89"/>
      <c r="AH7" s="90"/>
    </row>
    <row r="8" spans="1:34" ht="13.5" customHeight="1">
      <c r="A8" s="1218"/>
      <c r="B8" s="1222"/>
      <c r="C8" s="1223"/>
      <c r="D8" s="1223"/>
      <c r="E8" s="1223"/>
      <c r="F8" s="1223"/>
      <c r="G8" s="1223"/>
      <c r="H8" s="1223"/>
      <c r="I8" s="1223"/>
      <c r="J8" s="1223"/>
      <c r="K8" s="1224"/>
      <c r="L8" s="1226"/>
      <c r="M8" s="91"/>
      <c r="N8" s="92"/>
      <c r="O8" s="1228"/>
      <c r="P8" s="1230"/>
      <c r="Q8" s="1232"/>
      <c r="R8" s="1211"/>
      <c r="S8" s="1206" t="s">
        <v>64</v>
      </c>
      <c r="T8" s="1207" t="s">
        <v>238</v>
      </c>
      <c r="U8" s="1209" t="s">
        <v>425</v>
      </c>
      <c r="V8" s="1200" t="s">
        <v>237</v>
      </c>
      <c r="W8" s="1201"/>
      <c r="X8" s="1201"/>
      <c r="Y8" s="1201"/>
      <c r="Z8" s="1201"/>
      <c r="AA8" s="1201"/>
      <c r="AB8" s="1201"/>
      <c r="AC8" s="1201"/>
      <c r="AD8" s="1201"/>
      <c r="AE8" s="1201"/>
      <c r="AF8" s="1201"/>
      <c r="AG8" s="1202"/>
      <c r="AH8" s="1211" t="s">
        <v>347</v>
      </c>
    </row>
    <row r="9" spans="1:34" ht="112.5" customHeight="1">
      <c r="A9" s="1218"/>
      <c r="B9" s="1222"/>
      <c r="C9" s="1223"/>
      <c r="D9" s="1223"/>
      <c r="E9" s="1223"/>
      <c r="F9" s="1223"/>
      <c r="G9" s="1223"/>
      <c r="H9" s="1223"/>
      <c r="I9" s="1223"/>
      <c r="J9" s="1223"/>
      <c r="K9" s="1224"/>
      <c r="L9" s="1226"/>
      <c r="M9" s="93" t="s">
        <v>131</v>
      </c>
      <c r="N9" s="93" t="s">
        <v>132</v>
      </c>
      <c r="O9" s="1228"/>
      <c r="P9" s="1230"/>
      <c r="Q9" s="1232"/>
      <c r="R9" s="1211"/>
      <c r="S9" s="1206"/>
      <c r="T9" s="1208"/>
      <c r="U9" s="1210"/>
      <c r="V9" s="1203"/>
      <c r="W9" s="1204"/>
      <c r="X9" s="1204"/>
      <c r="Y9" s="1204"/>
      <c r="Z9" s="1204"/>
      <c r="AA9" s="1204"/>
      <c r="AB9" s="1204"/>
      <c r="AC9" s="1204"/>
      <c r="AD9" s="1204"/>
      <c r="AE9" s="1204"/>
      <c r="AF9" s="1204"/>
      <c r="AG9" s="1205"/>
      <c r="AH9" s="1211"/>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7" t="str">
        <f>IF(基本情報入力シート!C54="","",基本情報入力シート!C54)</f>
        <v>1334567890</v>
      </c>
      <c r="C11" s="1198"/>
      <c r="D11" s="1198"/>
      <c r="E11" s="1198"/>
      <c r="F11" s="1198"/>
      <c r="G11" s="1198"/>
      <c r="H11" s="1198"/>
      <c r="I11" s="1198"/>
      <c r="J11" s="1198"/>
      <c r="K11" s="1199"/>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197">
        <f>IF(基本情報入力シート!C55="","",基本情報入力シート!C55)</f>
        <v>1334567890</v>
      </c>
      <c r="C12" s="1198"/>
      <c r="D12" s="1198"/>
      <c r="E12" s="1198"/>
      <c r="F12" s="1198"/>
      <c r="G12" s="1198"/>
      <c r="H12" s="1198"/>
      <c r="I12" s="1198"/>
      <c r="J12" s="1198"/>
      <c r="K12" s="1199"/>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197">
        <f>IF(基本情報入力シート!C56="","",基本情報入力シート!C56)</f>
        <v>1334567891</v>
      </c>
      <c r="C13" s="1198"/>
      <c r="D13" s="1198"/>
      <c r="E13" s="1198"/>
      <c r="F13" s="1198"/>
      <c r="G13" s="1198"/>
      <c r="H13" s="1198"/>
      <c r="I13" s="1198"/>
      <c r="J13" s="1198"/>
      <c r="K13" s="1199"/>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197">
        <f>IF(基本情報入力シート!C57="","",基本情報入力シート!C57)</f>
        <v>1334567892</v>
      </c>
      <c r="C14" s="1198"/>
      <c r="D14" s="1198"/>
      <c r="E14" s="1198"/>
      <c r="F14" s="1198"/>
      <c r="G14" s="1198"/>
      <c r="H14" s="1198"/>
      <c r="I14" s="1198"/>
      <c r="J14" s="1198"/>
      <c r="K14" s="1199"/>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197">
        <f>IF(基本情報入力シート!C58="","",基本情報入力シート!C58)</f>
        <v>1334567893</v>
      </c>
      <c r="C15" s="1198"/>
      <c r="D15" s="1198"/>
      <c r="E15" s="1198"/>
      <c r="F15" s="1198"/>
      <c r="G15" s="1198"/>
      <c r="H15" s="1198"/>
      <c r="I15" s="1198"/>
      <c r="J15" s="1198"/>
      <c r="K15" s="1199"/>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197">
        <f>IF(基本情報入力シート!C59="","",基本情報入力シート!C59)</f>
        <v>1334567893</v>
      </c>
      <c r="C16" s="1198"/>
      <c r="D16" s="1198"/>
      <c r="E16" s="1198"/>
      <c r="F16" s="1198"/>
      <c r="G16" s="1198"/>
      <c r="H16" s="1198"/>
      <c r="I16" s="1198"/>
      <c r="J16" s="1198"/>
      <c r="K16" s="1199"/>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197" t="str">
        <f>IF(基本情報入力シート!C60="","",基本情報入力シート!C60)</f>
        <v/>
      </c>
      <c r="C17" s="1198"/>
      <c r="D17" s="1198"/>
      <c r="E17" s="1198"/>
      <c r="F17" s="1198"/>
      <c r="G17" s="1198"/>
      <c r="H17" s="1198"/>
      <c r="I17" s="1198"/>
      <c r="J17" s="1198"/>
      <c r="K17" s="1199"/>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197" t="str">
        <f>IF(基本情報入力シート!C61="","",基本情報入力シート!C61)</f>
        <v/>
      </c>
      <c r="C18" s="1198"/>
      <c r="D18" s="1198"/>
      <c r="E18" s="1198"/>
      <c r="F18" s="1198"/>
      <c r="G18" s="1198"/>
      <c r="H18" s="1198"/>
      <c r="I18" s="1198"/>
      <c r="J18" s="1198"/>
      <c r="K18" s="1199"/>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197" t="str">
        <f>IF(基本情報入力シート!C62="","",基本情報入力シート!C62)</f>
        <v/>
      </c>
      <c r="C19" s="1198"/>
      <c r="D19" s="1198"/>
      <c r="E19" s="1198"/>
      <c r="F19" s="1198"/>
      <c r="G19" s="1198"/>
      <c r="H19" s="1198"/>
      <c r="I19" s="1198"/>
      <c r="J19" s="1198"/>
      <c r="K19" s="1199"/>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197" t="str">
        <f>IF(基本情報入力シート!C63="","",基本情報入力シート!C63)</f>
        <v/>
      </c>
      <c r="C20" s="1198"/>
      <c r="D20" s="1198"/>
      <c r="E20" s="1198"/>
      <c r="F20" s="1198"/>
      <c r="G20" s="1198"/>
      <c r="H20" s="1198"/>
      <c r="I20" s="1198"/>
      <c r="J20" s="1198"/>
      <c r="K20" s="1199"/>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197" t="str">
        <f>IF(基本情報入力シート!C64="","",基本情報入力シート!C64)</f>
        <v/>
      </c>
      <c r="C21" s="1198"/>
      <c r="D21" s="1198"/>
      <c r="E21" s="1198"/>
      <c r="F21" s="1198"/>
      <c r="G21" s="1198"/>
      <c r="H21" s="1198"/>
      <c r="I21" s="1198"/>
      <c r="J21" s="1198"/>
      <c r="K21" s="1199"/>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197" t="str">
        <f>IF(基本情報入力シート!C65="","",基本情報入力シート!C65)</f>
        <v/>
      </c>
      <c r="C22" s="1198"/>
      <c r="D22" s="1198"/>
      <c r="E22" s="1198"/>
      <c r="F22" s="1198"/>
      <c r="G22" s="1198"/>
      <c r="H22" s="1198"/>
      <c r="I22" s="1198"/>
      <c r="J22" s="1198"/>
      <c r="K22" s="1199"/>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197" t="str">
        <f>IF(基本情報入力シート!C66="","",基本情報入力シート!C66)</f>
        <v/>
      </c>
      <c r="C23" s="1198"/>
      <c r="D23" s="1198"/>
      <c r="E23" s="1198"/>
      <c r="F23" s="1198"/>
      <c r="G23" s="1198"/>
      <c r="H23" s="1198"/>
      <c r="I23" s="1198"/>
      <c r="J23" s="1198"/>
      <c r="K23" s="1199"/>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197" t="str">
        <f>IF(基本情報入力シート!C67="","",基本情報入力シート!C67)</f>
        <v/>
      </c>
      <c r="C24" s="1198"/>
      <c r="D24" s="1198"/>
      <c r="E24" s="1198"/>
      <c r="F24" s="1198"/>
      <c r="G24" s="1198"/>
      <c r="H24" s="1198"/>
      <c r="I24" s="1198"/>
      <c r="J24" s="1198"/>
      <c r="K24" s="1199"/>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197" t="str">
        <f>IF(基本情報入力シート!C68="","",基本情報入力シート!C68)</f>
        <v/>
      </c>
      <c r="C25" s="1198"/>
      <c r="D25" s="1198"/>
      <c r="E25" s="1198"/>
      <c r="F25" s="1198"/>
      <c r="G25" s="1198"/>
      <c r="H25" s="1198"/>
      <c r="I25" s="1198"/>
      <c r="J25" s="1198"/>
      <c r="K25" s="1199"/>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197" t="str">
        <f>IF(基本情報入力シート!C69="","",基本情報入力シート!C69)</f>
        <v/>
      </c>
      <c r="C26" s="1198"/>
      <c r="D26" s="1198"/>
      <c r="E26" s="1198"/>
      <c r="F26" s="1198"/>
      <c r="G26" s="1198"/>
      <c r="H26" s="1198"/>
      <c r="I26" s="1198"/>
      <c r="J26" s="1198"/>
      <c r="K26" s="1199"/>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197" t="str">
        <f>IF(基本情報入力シート!C70="","",基本情報入力シート!C70)</f>
        <v/>
      </c>
      <c r="C27" s="1198"/>
      <c r="D27" s="1198"/>
      <c r="E27" s="1198"/>
      <c r="F27" s="1198"/>
      <c r="G27" s="1198"/>
      <c r="H27" s="1198"/>
      <c r="I27" s="1198"/>
      <c r="J27" s="1198"/>
      <c r="K27" s="1199"/>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197" t="str">
        <f>IF(基本情報入力シート!C71="","",基本情報入力シート!C71)</f>
        <v/>
      </c>
      <c r="C28" s="1198"/>
      <c r="D28" s="1198"/>
      <c r="E28" s="1198"/>
      <c r="F28" s="1198"/>
      <c r="G28" s="1198"/>
      <c r="H28" s="1198"/>
      <c r="I28" s="1198"/>
      <c r="J28" s="1198"/>
      <c r="K28" s="1199"/>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197" t="str">
        <f>IF(基本情報入力シート!C72="","",基本情報入力シート!C72)</f>
        <v/>
      </c>
      <c r="C29" s="1198"/>
      <c r="D29" s="1198"/>
      <c r="E29" s="1198"/>
      <c r="F29" s="1198"/>
      <c r="G29" s="1198"/>
      <c r="H29" s="1198"/>
      <c r="I29" s="1198"/>
      <c r="J29" s="1198"/>
      <c r="K29" s="1199"/>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197" t="str">
        <f>IF(基本情報入力シート!C73="","",基本情報入力シート!C73)</f>
        <v/>
      </c>
      <c r="C30" s="1198"/>
      <c r="D30" s="1198"/>
      <c r="E30" s="1198"/>
      <c r="F30" s="1198"/>
      <c r="G30" s="1198"/>
      <c r="H30" s="1198"/>
      <c r="I30" s="1198"/>
      <c r="J30" s="1198"/>
      <c r="K30" s="1199"/>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197" t="str">
        <f>IF(基本情報入力シート!C74="","",基本情報入力シート!C74)</f>
        <v/>
      </c>
      <c r="C31" s="1198"/>
      <c r="D31" s="1198"/>
      <c r="E31" s="1198"/>
      <c r="F31" s="1198"/>
      <c r="G31" s="1198"/>
      <c r="H31" s="1198"/>
      <c r="I31" s="1198"/>
      <c r="J31" s="1198"/>
      <c r="K31" s="1199"/>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197" t="str">
        <f>IF(基本情報入力シート!C75="","",基本情報入力シート!C75)</f>
        <v/>
      </c>
      <c r="C32" s="1198"/>
      <c r="D32" s="1198"/>
      <c r="E32" s="1198"/>
      <c r="F32" s="1198"/>
      <c r="G32" s="1198"/>
      <c r="H32" s="1198"/>
      <c r="I32" s="1198"/>
      <c r="J32" s="1198"/>
      <c r="K32" s="1199"/>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197" t="str">
        <f>IF(基本情報入力シート!C76="","",基本情報入力シート!C76)</f>
        <v/>
      </c>
      <c r="C33" s="1198"/>
      <c r="D33" s="1198"/>
      <c r="E33" s="1198"/>
      <c r="F33" s="1198"/>
      <c r="G33" s="1198"/>
      <c r="H33" s="1198"/>
      <c r="I33" s="1198"/>
      <c r="J33" s="1198"/>
      <c r="K33" s="1199"/>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197" t="str">
        <f>IF(基本情報入力シート!C77="","",基本情報入力シート!C77)</f>
        <v/>
      </c>
      <c r="C34" s="1198"/>
      <c r="D34" s="1198"/>
      <c r="E34" s="1198"/>
      <c r="F34" s="1198"/>
      <c r="G34" s="1198"/>
      <c r="H34" s="1198"/>
      <c r="I34" s="1198"/>
      <c r="J34" s="1198"/>
      <c r="K34" s="1199"/>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197" t="str">
        <f>IF(基本情報入力シート!C78="","",基本情報入力シート!C78)</f>
        <v/>
      </c>
      <c r="C35" s="1198"/>
      <c r="D35" s="1198"/>
      <c r="E35" s="1198"/>
      <c r="F35" s="1198"/>
      <c r="G35" s="1198"/>
      <c r="H35" s="1198"/>
      <c r="I35" s="1198"/>
      <c r="J35" s="1198"/>
      <c r="K35" s="1199"/>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197" t="str">
        <f>IF(基本情報入力シート!C79="","",基本情報入力シート!C79)</f>
        <v/>
      </c>
      <c r="C36" s="1198"/>
      <c r="D36" s="1198"/>
      <c r="E36" s="1198"/>
      <c r="F36" s="1198"/>
      <c r="G36" s="1198"/>
      <c r="H36" s="1198"/>
      <c r="I36" s="1198"/>
      <c r="J36" s="1198"/>
      <c r="K36" s="1199"/>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197" t="str">
        <f>IF(基本情報入力シート!C80="","",基本情報入力シート!C80)</f>
        <v/>
      </c>
      <c r="C37" s="1198"/>
      <c r="D37" s="1198"/>
      <c r="E37" s="1198"/>
      <c r="F37" s="1198"/>
      <c r="G37" s="1198"/>
      <c r="H37" s="1198"/>
      <c r="I37" s="1198"/>
      <c r="J37" s="1198"/>
      <c r="K37" s="1199"/>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197" t="str">
        <f>IF(基本情報入力シート!C81="","",基本情報入力シート!C81)</f>
        <v/>
      </c>
      <c r="C38" s="1198"/>
      <c r="D38" s="1198"/>
      <c r="E38" s="1198"/>
      <c r="F38" s="1198"/>
      <c r="G38" s="1198"/>
      <c r="H38" s="1198"/>
      <c r="I38" s="1198"/>
      <c r="J38" s="1198"/>
      <c r="K38" s="1199"/>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197" t="str">
        <f>IF(基本情報入力シート!C82="","",基本情報入力シート!C82)</f>
        <v/>
      </c>
      <c r="C39" s="1198"/>
      <c r="D39" s="1198"/>
      <c r="E39" s="1198"/>
      <c r="F39" s="1198"/>
      <c r="G39" s="1198"/>
      <c r="H39" s="1198"/>
      <c r="I39" s="1198"/>
      <c r="J39" s="1198"/>
      <c r="K39" s="1199"/>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197" t="str">
        <f>IF(基本情報入力シート!C83="","",基本情報入力シート!C83)</f>
        <v/>
      </c>
      <c r="C40" s="1198"/>
      <c r="D40" s="1198"/>
      <c r="E40" s="1198"/>
      <c r="F40" s="1198"/>
      <c r="G40" s="1198"/>
      <c r="H40" s="1198"/>
      <c r="I40" s="1198"/>
      <c r="J40" s="1198"/>
      <c r="K40" s="1199"/>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197" t="str">
        <f>IF(基本情報入力シート!C84="","",基本情報入力シート!C84)</f>
        <v/>
      </c>
      <c r="C41" s="1198"/>
      <c r="D41" s="1198"/>
      <c r="E41" s="1198"/>
      <c r="F41" s="1198"/>
      <c r="G41" s="1198"/>
      <c r="H41" s="1198"/>
      <c r="I41" s="1198"/>
      <c r="J41" s="1198"/>
      <c r="K41" s="1199"/>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197" t="str">
        <f>IF(基本情報入力シート!C85="","",基本情報入力シート!C85)</f>
        <v/>
      </c>
      <c r="C42" s="1198"/>
      <c r="D42" s="1198"/>
      <c r="E42" s="1198"/>
      <c r="F42" s="1198"/>
      <c r="G42" s="1198"/>
      <c r="H42" s="1198"/>
      <c r="I42" s="1198"/>
      <c r="J42" s="1198"/>
      <c r="K42" s="1199"/>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197" t="str">
        <f>IF(基本情報入力シート!C86="","",基本情報入力シート!C86)</f>
        <v/>
      </c>
      <c r="C43" s="1198"/>
      <c r="D43" s="1198"/>
      <c r="E43" s="1198"/>
      <c r="F43" s="1198"/>
      <c r="G43" s="1198"/>
      <c r="H43" s="1198"/>
      <c r="I43" s="1198"/>
      <c r="J43" s="1198"/>
      <c r="K43" s="1199"/>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197" t="str">
        <f>IF(基本情報入力シート!C87="","",基本情報入力シート!C87)</f>
        <v/>
      </c>
      <c r="C44" s="1198"/>
      <c r="D44" s="1198"/>
      <c r="E44" s="1198"/>
      <c r="F44" s="1198"/>
      <c r="G44" s="1198"/>
      <c r="H44" s="1198"/>
      <c r="I44" s="1198"/>
      <c r="J44" s="1198"/>
      <c r="K44" s="1199"/>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197" t="str">
        <f>IF(基本情報入力シート!C88="","",基本情報入力シート!C88)</f>
        <v/>
      </c>
      <c r="C45" s="1198"/>
      <c r="D45" s="1198"/>
      <c r="E45" s="1198"/>
      <c r="F45" s="1198"/>
      <c r="G45" s="1198"/>
      <c r="H45" s="1198"/>
      <c r="I45" s="1198"/>
      <c r="J45" s="1198"/>
      <c r="K45" s="1199"/>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197" t="str">
        <f>IF(基本情報入力シート!C89="","",基本情報入力シート!C89)</f>
        <v/>
      </c>
      <c r="C46" s="1198"/>
      <c r="D46" s="1198"/>
      <c r="E46" s="1198"/>
      <c r="F46" s="1198"/>
      <c r="G46" s="1198"/>
      <c r="H46" s="1198"/>
      <c r="I46" s="1198"/>
      <c r="J46" s="1198"/>
      <c r="K46" s="1199"/>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197" t="str">
        <f>IF(基本情報入力シート!C90="","",基本情報入力シート!C90)</f>
        <v/>
      </c>
      <c r="C47" s="1198"/>
      <c r="D47" s="1198"/>
      <c r="E47" s="1198"/>
      <c r="F47" s="1198"/>
      <c r="G47" s="1198"/>
      <c r="H47" s="1198"/>
      <c r="I47" s="1198"/>
      <c r="J47" s="1198"/>
      <c r="K47" s="1199"/>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197" t="str">
        <f>IF(基本情報入力シート!C91="","",基本情報入力シート!C91)</f>
        <v/>
      </c>
      <c r="C48" s="1198"/>
      <c r="D48" s="1198"/>
      <c r="E48" s="1198"/>
      <c r="F48" s="1198"/>
      <c r="G48" s="1198"/>
      <c r="H48" s="1198"/>
      <c r="I48" s="1198"/>
      <c r="J48" s="1198"/>
      <c r="K48" s="1199"/>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197" t="str">
        <f>IF(基本情報入力シート!C92="","",基本情報入力シート!C92)</f>
        <v/>
      </c>
      <c r="C49" s="1198"/>
      <c r="D49" s="1198"/>
      <c r="E49" s="1198"/>
      <c r="F49" s="1198"/>
      <c r="G49" s="1198"/>
      <c r="H49" s="1198"/>
      <c r="I49" s="1198"/>
      <c r="J49" s="1198"/>
      <c r="K49" s="1199"/>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197" t="str">
        <f>IF(基本情報入力シート!C93="","",基本情報入力シート!C93)</f>
        <v/>
      </c>
      <c r="C50" s="1198"/>
      <c r="D50" s="1198"/>
      <c r="E50" s="1198"/>
      <c r="F50" s="1198"/>
      <c r="G50" s="1198"/>
      <c r="H50" s="1198"/>
      <c r="I50" s="1198"/>
      <c r="J50" s="1198"/>
      <c r="K50" s="1199"/>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197" t="str">
        <f>IF(基本情報入力シート!C94="","",基本情報入力シート!C94)</f>
        <v/>
      </c>
      <c r="C51" s="1198"/>
      <c r="D51" s="1198"/>
      <c r="E51" s="1198"/>
      <c r="F51" s="1198"/>
      <c r="G51" s="1198"/>
      <c r="H51" s="1198"/>
      <c r="I51" s="1198"/>
      <c r="J51" s="1198"/>
      <c r="K51" s="1199"/>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197" t="str">
        <f>IF(基本情報入力シート!C95="","",基本情報入力シート!C95)</f>
        <v/>
      </c>
      <c r="C52" s="1198"/>
      <c r="D52" s="1198"/>
      <c r="E52" s="1198"/>
      <c r="F52" s="1198"/>
      <c r="G52" s="1198"/>
      <c r="H52" s="1198"/>
      <c r="I52" s="1198"/>
      <c r="J52" s="1198"/>
      <c r="K52" s="1199"/>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197" t="str">
        <f>IF(基本情報入力シート!C96="","",基本情報入力シート!C96)</f>
        <v/>
      </c>
      <c r="C53" s="1198"/>
      <c r="D53" s="1198"/>
      <c r="E53" s="1198"/>
      <c r="F53" s="1198"/>
      <c r="G53" s="1198"/>
      <c r="H53" s="1198"/>
      <c r="I53" s="1198"/>
      <c r="J53" s="1198"/>
      <c r="K53" s="1199"/>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197" t="str">
        <f>IF(基本情報入力シート!C97="","",基本情報入力シート!C97)</f>
        <v/>
      </c>
      <c r="C54" s="1198"/>
      <c r="D54" s="1198"/>
      <c r="E54" s="1198"/>
      <c r="F54" s="1198"/>
      <c r="G54" s="1198"/>
      <c r="H54" s="1198"/>
      <c r="I54" s="1198"/>
      <c r="J54" s="1198"/>
      <c r="K54" s="1199"/>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197" t="str">
        <f>IF(基本情報入力シート!C98="","",基本情報入力シート!C98)</f>
        <v/>
      </c>
      <c r="C55" s="1198"/>
      <c r="D55" s="1198"/>
      <c r="E55" s="1198"/>
      <c r="F55" s="1198"/>
      <c r="G55" s="1198"/>
      <c r="H55" s="1198"/>
      <c r="I55" s="1198"/>
      <c r="J55" s="1198"/>
      <c r="K55" s="1199"/>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197" t="str">
        <f>IF(基本情報入力シート!C99="","",基本情報入力シート!C99)</f>
        <v/>
      </c>
      <c r="C56" s="1198"/>
      <c r="D56" s="1198"/>
      <c r="E56" s="1198"/>
      <c r="F56" s="1198"/>
      <c r="G56" s="1198"/>
      <c r="H56" s="1198"/>
      <c r="I56" s="1198"/>
      <c r="J56" s="1198"/>
      <c r="K56" s="1199"/>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197" t="str">
        <f>IF(基本情報入力シート!C100="","",基本情報入力シート!C100)</f>
        <v/>
      </c>
      <c r="C57" s="1198"/>
      <c r="D57" s="1198"/>
      <c r="E57" s="1198"/>
      <c r="F57" s="1198"/>
      <c r="G57" s="1198"/>
      <c r="H57" s="1198"/>
      <c r="I57" s="1198"/>
      <c r="J57" s="1198"/>
      <c r="K57" s="1199"/>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197" t="str">
        <f>IF(基本情報入力シート!C101="","",基本情報入力シート!C101)</f>
        <v/>
      </c>
      <c r="C58" s="1198"/>
      <c r="D58" s="1198"/>
      <c r="E58" s="1198"/>
      <c r="F58" s="1198"/>
      <c r="G58" s="1198"/>
      <c r="H58" s="1198"/>
      <c r="I58" s="1198"/>
      <c r="J58" s="1198"/>
      <c r="K58" s="1199"/>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197" t="str">
        <f>IF(基本情報入力シート!C102="","",基本情報入力シート!C102)</f>
        <v/>
      </c>
      <c r="C59" s="1198"/>
      <c r="D59" s="1198"/>
      <c r="E59" s="1198"/>
      <c r="F59" s="1198"/>
      <c r="G59" s="1198"/>
      <c r="H59" s="1198"/>
      <c r="I59" s="1198"/>
      <c r="J59" s="1198"/>
      <c r="K59" s="1199"/>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197" t="str">
        <f>IF(基本情報入力シート!C103="","",基本情報入力シート!C103)</f>
        <v/>
      </c>
      <c r="C60" s="1198"/>
      <c r="D60" s="1198"/>
      <c r="E60" s="1198"/>
      <c r="F60" s="1198"/>
      <c r="G60" s="1198"/>
      <c r="H60" s="1198"/>
      <c r="I60" s="1198"/>
      <c r="J60" s="1198"/>
      <c r="K60" s="1199"/>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197" t="str">
        <f>IF(基本情報入力シート!C104="","",基本情報入力シート!C104)</f>
        <v/>
      </c>
      <c r="C61" s="1198"/>
      <c r="D61" s="1198"/>
      <c r="E61" s="1198"/>
      <c r="F61" s="1198"/>
      <c r="G61" s="1198"/>
      <c r="H61" s="1198"/>
      <c r="I61" s="1198"/>
      <c r="J61" s="1198"/>
      <c r="K61" s="1199"/>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197" t="str">
        <f>IF(基本情報入力シート!C105="","",基本情報入力シート!C105)</f>
        <v/>
      </c>
      <c r="C62" s="1198"/>
      <c r="D62" s="1198"/>
      <c r="E62" s="1198"/>
      <c r="F62" s="1198"/>
      <c r="G62" s="1198"/>
      <c r="H62" s="1198"/>
      <c r="I62" s="1198"/>
      <c r="J62" s="1198"/>
      <c r="K62" s="1199"/>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197" t="str">
        <f>IF(基本情報入力シート!C106="","",基本情報入力シート!C106)</f>
        <v/>
      </c>
      <c r="C63" s="1198"/>
      <c r="D63" s="1198"/>
      <c r="E63" s="1198"/>
      <c r="F63" s="1198"/>
      <c r="G63" s="1198"/>
      <c r="H63" s="1198"/>
      <c r="I63" s="1198"/>
      <c r="J63" s="1198"/>
      <c r="K63" s="1199"/>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197" t="str">
        <f>IF(基本情報入力シート!C107="","",基本情報入力シート!C107)</f>
        <v/>
      </c>
      <c r="C64" s="1198"/>
      <c r="D64" s="1198"/>
      <c r="E64" s="1198"/>
      <c r="F64" s="1198"/>
      <c r="G64" s="1198"/>
      <c r="H64" s="1198"/>
      <c r="I64" s="1198"/>
      <c r="J64" s="1198"/>
      <c r="K64" s="1199"/>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197" t="str">
        <f>IF(基本情報入力シート!C108="","",基本情報入力シート!C108)</f>
        <v/>
      </c>
      <c r="C65" s="1198"/>
      <c r="D65" s="1198"/>
      <c r="E65" s="1198"/>
      <c r="F65" s="1198"/>
      <c r="G65" s="1198"/>
      <c r="H65" s="1198"/>
      <c r="I65" s="1198"/>
      <c r="J65" s="1198"/>
      <c r="K65" s="1199"/>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197" t="str">
        <f>IF(基本情報入力シート!C109="","",基本情報入力シート!C109)</f>
        <v/>
      </c>
      <c r="C66" s="1198"/>
      <c r="D66" s="1198"/>
      <c r="E66" s="1198"/>
      <c r="F66" s="1198"/>
      <c r="G66" s="1198"/>
      <c r="H66" s="1198"/>
      <c r="I66" s="1198"/>
      <c r="J66" s="1198"/>
      <c r="K66" s="1199"/>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197" t="str">
        <f>IF(基本情報入力シート!C110="","",基本情報入力シート!C110)</f>
        <v/>
      </c>
      <c r="C67" s="1198"/>
      <c r="D67" s="1198"/>
      <c r="E67" s="1198"/>
      <c r="F67" s="1198"/>
      <c r="G67" s="1198"/>
      <c r="H67" s="1198"/>
      <c r="I67" s="1198"/>
      <c r="J67" s="1198"/>
      <c r="K67" s="1199"/>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197" t="str">
        <f>IF(基本情報入力シート!C111="","",基本情報入力シート!C111)</f>
        <v/>
      </c>
      <c r="C68" s="1198"/>
      <c r="D68" s="1198"/>
      <c r="E68" s="1198"/>
      <c r="F68" s="1198"/>
      <c r="G68" s="1198"/>
      <c r="H68" s="1198"/>
      <c r="I68" s="1198"/>
      <c r="J68" s="1198"/>
      <c r="K68" s="1199"/>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197" t="str">
        <f>IF(基本情報入力シート!C112="","",基本情報入力シート!C112)</f>
        <v/>
      </c>
      <c r="C69" s="1198"/>
      <c r="D69" s="1198"/>
      <c r="E69" s="1198"/>
      <c r="F69" s="1198"/>
      <c r="G69" s="1198"/>
      <c r="H69" s="1198"/>
      <c r="I69" s="1198"/>
      <c r="J69" s="1198"/>
      <c r="K69" s="1199"/>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197" t="str">
        <f>IF(基本情報入力シート!C113="","",基本情報入力シート!C113)</f>
        <v/>
      </c>
      <c r="C70" s="1198"/>
      <c r="D70" s="1198"/>
      <c r="E70" s="1198"/>
      <c r="F70" s="1198"/>
      <c r="G70" s="1198"/>
      <c r="H70" s="1198"/>
      <c r="I70" s="1198"/>
      <c r="J70" s="1198"/>
      <c r="K70" s="1199"/>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197" t="str">
        <f>IF(基本情報入力シート!C114="","",基本情報入力シート!C114)</f>
        <v/>
      </c>
      <c r="C71" s="1198"/>
      <c r="D71" s="1198"/>
      <c r="E71" s="1198"/>
      <c r="F71" s="1198"/>
      <c r="G71" s="1198"/>
      <c r="H71" s="1198"/>
      <c r="I71" s="1198"/>
      <c r="J71" s="1198"/>
      <c r="K71" s="1199"/>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197" t="str">
        <f>IF(基本情報入力シート!C115="","",基本情報入力シート!C115)</f>
        <v/>
      </c>
      <c r="C72" s="1198"/>
      <c r="D72" s="1198"/>
      <c r="E72" s="1198"/>
      <c r="F72" s="1198"/>
      <c r="G72" s="1198"/>
      <c r="H72" s="1198"/>
      <c r="I72" s="1198"/>
      <c r="J72" s="1198"/>
      <c r="K72" s="1199"/>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197" t="str">
        <f>IF(基本情報入力シート!C116="","",基本情報入力シート!C116)</f>
        <v/>
      </c>
      <c r="C73" s="1198"/>
      <c r="D73" s="1198"/>
      <c r="E73" s="1198"/>
      <c r="F73" s="1198"/>
      <c r="G73" s="1198"/>
      <c r="H73" s="1198"/>
      <c r="I73" s="1198"/>
      <c r="J73" s="1198"/>
      <c r="K73" s="1199"/>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197" t="str">
        <f>IF(基本情報入力シート!C117="","",基本情報入力シート!C117)</f>
        <v/>
      </c>
      <c r="C74" s="1198"/>
      <c r="D74" s="1198"/>
      <c r="E74" s="1198"/>
      <c r="F74" s="1198"/>
      <c r="G74" s="1198"/>
      <c r="H74" s="1198"/>
      <c r="I74" s="1198"/>
      <c r="J74" s="1198"/>
      <c r="K74" s="1199"/>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197" t="str">
        <f>IF(基本情報入力シート!C118="","",基本情報入力シート!C118)</f>
        <v/>
      </c>
      <c r="C75" s="1198"/>
      <c r="D75" s="1198"/>
      <c r="E75" s="1198"/>
      <c r="F75" s="1198"/>
      <c r="G75" s="1198"/>
      <c r="H75" s="1198"/>
      <c r="I75" s="1198"/>
      <c r="J75" s="1198"/>
      <c r="K75" s="1199"/>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197" t="str">
        <f>IF(基本情報入力シート!C119="","",基本情報入力シート!C119)</f>
        <v/>
      </c>
      <c r="C76" s="1198"/>
      <c r="D76" s="1198"/>
      <c r="E76" s="1198"/>
      <c r="F76" s="1198"/>
      <c r="G76" s="1198"/>
      <c r="H76" s="1198"/>
      <c r="I76" s="1198"/>
      <c r="J76" s="1198"/>
      <c r="K76" s="1199"/>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197" t="str">
        <f>IF(基本情報入力シート!C120="","",基本情報入力シート!C120)</f>
        <v/>
      </c>
      <c r="C77" s="1198"/>
      <c r="D77" s="1198"/>
      <c r="E77" s="1198"/>
      <c r="F77" s="1198"/>
      <c r="G77" s="1198"/>
      <c r="H77" s="1198"/>
      <c r="I77" s="1198"/>
      <c r="J77" s="1198"/>
      <c r="K77" s="1199"/>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197" t="str">
        <f>IF(基本情報入力シート!C121="","",基本情報入力シート!C121)</f>
        <v/>
      </c>
      <c r="C78" s="1198"/>
      <c r="D78" s="1198"/>
      <c r="E78" s="1198"/>
      <c r="F78" s="1198"/>
      <c r="G78" s="1198"/>
      <c r="H78" s="1198"/>
      <c r="I78" s="1198"/>
      <c r="J78" s="1198"/>
      <c r="K78" s="1199"/>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197" t="str">
        <f>IF(基本情報入力シート!C122="","",基本情報入力シート!C122)</f>
        <v/>
      </c>
      <c r="C79" s="1198"/>
      <c r="D79" s="1198"/>
      <c r="E79" s="1198"/>
      <c r="F79" s="1198"/>
      <c r="G79" s="1198"/>
      <c r="H79" s="1198"/>
      <c r="I79" s="1198"/>
      <c r="J79" s="1198"/>
      <c r="K79" s="1199"/>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197" t="str">
        <f>IF(基本情報入力シート!C123="","",基本情報入力シート!C123)</f>
        <v/>
      </c>
      <c r="C80" s="1198"/>
      <c r="D80" s="1198"/>
      <c r="E80" s="1198"/>
      <c r="F80" s="1198"/>
      <c r="G80" s="1198"/>
      <c r="H80" s="1198"/>
      <c r="I80" s="1198"/>
      <c r="J80" s="1198"/>
      <c r="K80" s="1199"/>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197" t="str">
        <f>IF(基本情報入力シート!C124="","",基本情報入力シート!C124)</f>
        <v/>
      </c>
      <c r="C81" s="1198"/>
      <c r="D81" s="1198"/>
      <c r="E81" s="1198"/>
      <c r="F81" s="1198"/>
      <c r="G81" s="1198"/>
      <c r="H81" s="1198"/>
      <c r="I81" s="1198"/>
      <c r="J81" s="1198"/>
      <c r="K81" s="1199"/>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197" t="str">
        <f>IF(基本情報入力シート!C125="","",基本情報入力シート!C125)</f>
        <v/>
      </c>
      <c r="C82" s="1198"/>
      <c r="D82" s="1198"/>
      <c r="E82" s="1198"/>
      <c r="F82" s="1198"/>
      <c r="G82" s="1198"/>
      <c r="H82" s="1198"/>
      <c r="I82" s="1198"/>
      <c r="J82" s="1198"/>
      <c r="K82" s="1199"/>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197" t="str">
        <f>IF(基本情報入力シート!C126="","",基本情報入力シート!C126)</f>
        <v/>
      </c>
      <c r="C83" s="1198"/>
      <c r="D83" s="1198"/>
      <c r="E83" s="1198"/>
      <c r="F83" s="1198"/>
      <c r="G83" s="1198"/>
      <c r="H83" s="1198"/>
      <c r="I83" s="1198"/>
      <c r="J83" s="1198"/>
      <c r="K83" s="1199"/>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197" t="str">
        <f>IF(基本情報入力シート!C127="","",基本情報入力シート!C127)</f>
        <v/>
      </c>
      <c r="C84" s="1198"/>
      <c r="D84" s="1198"/>
      <c r="E84" s="1198"/>
      <c r="F84" s="1198"/>
      <c r="G84" s="1198"/>
      <c r="H84" s="1198"/>
      <c r="I84" s="1198"/>
      <c r="J84" s="1198"/>
      <c r="K84" s="1199"/>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197" t="str">
        <f>IF(基本情報入力シート!C128="","",基本情報入力シート!C128)</f>
        <v/>
      </c>
      <c r="C85" s="1198"/>
      <c r="D85" s="1198"/>
      <c r="E85" s="1198"/>
      <c r="F85" s="1198"/>
      <c r="G85" s="1198"/>
      <c r="H85" s="1198"/>
      <c r="I85" s="1198"/>
      <c r="J85" s="1198"/>
      <c r="K85" s="1199"/>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197" t="str">
        <f>IF(基本情報入力シート!C129="","",基本情報入力シート!C129)</f>
        <v/>
      </c>
      <c r="C86" s="1198"/>
      <c r="D86" s="1198"/>
      <c r="E86" s="1198"/>
      <c r="F86" s="1198"/>
      <c r="G86" s="1198"/>
      <c r="H86" s="1198"/>
      <c r="I86" s="1198"/>
      <c r="J86" s="1198"/>
      <c r="K86" s="1199"/>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197" t="str">
        <f>IF(基本情報入力シート!C130="","",基本情報入力シート!C130)</f>
        <v/>
      </c>
      <c r="C87" s="1198"/>
      <c r="D87" s="1198"/>
      <c r="E87" s="1198"/>
      <c r="F87" s="1198"/>
      <c r="G87" s="1198"/>
      <c r="H87" s="1198"/>
      <c r="I87" s="1198"/>
      <c r="J87" s="1198"/>
      <c r="K87" s="1199"/>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197" t="str">
        <f>IF(基本情報入力シート!C131="","",基本情報入力シート!C131)</f>
        <v/>
      </c>
      <c r="C88" s="1198"/>
      <c r="D88" s="1198"/>
      <c r="E88" s="1198"/>
      <c r="F88" s="1198"/>
      <c r="G88" s="1198"/>
      <c r="H88" s="1198"/>
      <c r="I88" s="1198"/>
      <c r="J88" s="1198"/>
      <c r="K88" s="1199"/>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197" t="str">
        <f>IF(基本情報入力シート!C132="","",基本情報入力シート!C132)</f>
        <v/>
      </c>
      <c r="C89" s="1198"/>
      <c r="D89" s="1198"/>
      <c r="E89" s="1198"/>
      <c r="F89" s="1198"/>
      <c r="G89" s="1198"/>
      <c r="H89" s="1198"/>
      <c r="I89" s="1198"/>
      <c r="J89" s="1198"/>
      <c r="K89" s="1199"/>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197" t="str">
        <f>IF(基本情報入力シート!C133="","",基本情報入力シート!C133)</f>
        <v/>
      </c>
      <c r="C90" s="1198"/>
      <c r="D90" s="1198"/>
      <c r="E90" s="1198"/>
      <c r="F90" s="1198"/>
      <c r="G90" s="1198"/>
      <c r="H90" s="1198"/>
      <c r="I90" s="1198"/>
      <c r="J90" s="1198"/>
      <c r="K90" s="1199"/>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197" t="str">
        <f>IF(基本情報入力シート!C134="","",基本情報入力シート!C134)</f>
        <v/>
      </c>
      <c r="C91" s="1198"/>
      <c r="D91" s="1198"/>
      <c r="E91" s="1198"/>
      <c r="F91" s="1198"/>
      <c r="G91" s="1198"/>
      <c r="H91" s="1198"/>
      <c r="I91" s="1198"/>
      <c r="J91" s="1198"/>
      <c r="K91" s="1199"/>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197" t="str">
        <f>IF(基本情報入力シート!C135="","",基本情報入力シート!C135)</f>
        <v/>
      </c>
      <c r="C92" s="1198"/>
      <c r="D92" s="1198"/>
      <c r="E92" s="1198"/>
      <c r="F92" s="1198"/>
      <c r="G92" s="1198"/>
      <c r="H92" s="1198"/>
      <c r="I92" s="1198"/>
      <c r="J92" s="1198"/>
      <c r="K92" s="1199"/>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197" t="str">
        <f>IF(基本情報入力シート!C136="","",基本情報入力シート!C136)</f>
        <v/>
      </c>
      <c r="C93" s="1198"/>
      <c r="D93" s="1198"/>
      <c r="E93" s="1198"/>
      <c r="F93" s="1198"/>
      <c r="G93" s="1198"/>
      <c r="H93" s="1198"/>
      <c r="I93" s="1198"/>
      <c r="J93" s="1198"/>
      <c r="K93" s="1199"/>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197" t="str">
        <f>IF(基本情報入力シート!C137="","",基本情報入力シート!C137)</f>
        <v/>
      </c>
      <c r="C94" s="1198"/>
      <c r="D94" s="1198"/>
      <c r="E94" s="1198"/>
      <c r="F94" s="1198"/>
      <c r="G94" s="1198"/>
      <c r="H94" s="1198"/>
      <c r="I94" s="1198"/>
      <c r="J94" s="1198"/>
      <c r="K94" s="1199"/>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197" t="str">
        <f>IF(基本情報入力シート!C138="","",基本情報入力シート!C138)</f>
        <v/>
      </c>
      <c r="C95" s="1198"/>
      <c r="D95" s="1198"/>
      <c r="E95" s="1198"/>
      <c r="F95" s="1198"/>
      <c r="G95" s="1198"/>
      <c r="H95" s="1198"/>
      <c r="I95" s="1198"/>
      <c r="J95" s="1198"/>
      <c r="K95" s="1199"/>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197" t="str">
        <f>IF(基本情報入力シート!C139="","",基本情報入力シート!C139)</f>
        <v/>
      </c>
      <c r="C96" s="1198"/>
      <c r="D96" s="1198"/>
      <c r="E96" s="1198"/>
      <c r="F96" s="1198"/>
      <c r="G96" s="1198"/>
      <c r="H96" s="1198"/>
      <c r="I96" s="1198"/>
      <c r="J96" s="1198"/>
      <c r="K96" s="1199"/>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197" t="str">
        <f>IF(基本情報入力シート!C140="","",基本情報入力シート!C140)</f>
        <v/>
      </c>
      <c r="C97" s="1198"/>
      <c r="D97" s="1198"/>
      <c r="E97" s="1198"/>
      <c r="F97" s="1198"/>
      <c r="G97" s="1198"/>
      <c r="H97" s="1198"/>
      <c r="I97" s="1198"/>
      <c r="J97" s="1198"/>
      <c r="K97" s="1199"/>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197" t="str">
        <f>IF(基本情報入力シート!C141="","",基本情報入力シート!C141)</f>
        <v/>
      </c>
      <c r="C98" s="1198"/>
      <c r="D98" s="1198"/>
      <c r="E98" s="1198"/>
      <c r="F98" s="1198"/>
      <c r="G98" s="1198"/>
      <c r="H98" s="1198"/>
      <c r="I98" s="1198"/>
      <c r="J98" s="1198"/>
      <c r="K98" s="1199"/>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197" t="str">
        <f>IF(基本情報入力シート!C142="","",基本情報入力シート!C142)</f>
        <v/>
      </c>
      <c r="C99" s="1198"/>
      <c r="D99" s="1198"/>
      <c r="E99" s="1198"/>
      <c r="F99" s="1198"/>
      <c r="G99" s="1198"/>
      <c r="H99" s="1198"/>
      <c r="I99" s="1198"/>
      <c r="J99" s="1198"/>
      <c r="K99" s="1199"/>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197" t="str">
        <f>IF(基本情報入力シート!C143="","",基本情報入力シート!C143)</f>
        <v/>
      </c>
      <c r="C100" s="1198"/>
      <c r="D100" s="1198"/>
      <c r="E100" s="1198"/>
      <c r="F100" s="1198"/>
      <c r="G100" s="1198"/>
      <c r="H100" s="1198"/>
      <c r="I100" s="1198"/>
      <c r="J100" s="1198"/>
      <c r="K100" s="1199"/>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197" t="str">
        <f>IF(基本情報入力シート!C144="","",基本情報入力シート!C144)</f>
        <v/>
      </c>
      <c r="C101" s="1198"/>
      <c r="D101" s="1198"/>
      <c r="E101" s="1198"/>
      <c r="F101" s="1198"/>
      <c r="G101" s="1198"/>
      <c r="H101" s="1198"/>
      <c r="I101" s="1198"/>
      <c r="J101" s="1198"/>
      <c r="K101" s="1199"/>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197" t="str">
        <f>IF(基本情報入力シート!C145="","",基本情報入力シート!C145)</f>
        <v/>
      </c>
      <c r="C102" s="1198"/>
      <c r="D102" s="1198"/>
      <c r="E102" s="1198"/>
      <c r="F102" s="1198"/>
      <c r="G102" s="1198"/>
      <c r="H102" s="1198"/>
      <c r="I102" s="1198"/>
      <c r="J102" s="1198"/>
      <c r="K102" s="1199"/>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197" t="str">
        <f>IF(基本情報入力シート!C146="","",基本情報入力シート!C146)</f>
        <v/>
      </c>
      <c r="C103" s="1198"/>
      <c r="D103" s="1198"/>
      <c r="E103" s="1198"/>
      <c r="F103" s="1198"/>
      <c r="G103" s="1198"/>
      <c r="H103" s="1198"/>
      <c r="I103" s="1198"/>
      <c r="J103" s="1198"/>
      <c r="K103" s="1199"/>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197" t="str">
        <f>IF(基本情報入力シート!C147="","",基本情報入力シート!C147)</f>
        <v/>
      </c>
      <c r="C104" s="1198"/>
      <c r="D104" s="1198"/>
      <c r="E104" s="1198"/>
      <c r="F104" s="1198"/>
      <c r="G104" s="1198"/>
      <c r="H104" s="1198"/>
      <c r="I104" s="1198"/>
      <c r="J104" s="1198"/>
      <c r="K104" s="1199"/>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197" t="str">
        <f>IF(基本情報入力シート!C148="","",基本情報入力シート!C148)</f>
        <v/>
      </c>
      <c r="C105" s="1198"/>
      <c r="D105" s="1198"/>
      <c r="E105" s="1198"/>
      <c r="F105" s="1198"/>
      <c r="G105" s="1198"/>
      <c r="H105" s="1198"/>
      <c r="I105" s="1198"/>
      <c r="J105" s="1198"/>
      <c r="K105" s="1199"/>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197" t="str">
        <f>IF(基本情報入力シート!C149="","",基本情報入力シート!C149)</f>
        <v/>
      </c>
      <c r="C106" s="1198"/>
      <c r="D106" s="1198"/>
      <c r="E106" s="1198"/>
      <c r="F106" s="1198"/>
      <c r="G106" s="1198"/>
      <c r="H106" s="1198"/>
      <c r="I106" s="1198"/>
      <c r="J106" s="1198"/>
      <c r="K106" s="1199"/>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197" t="str">
        <f>IF(基本情報入力シート!C150="","",基本情報入力シート!C150)</f>
        <v/>
      </c>
      <c r="C107" s="1198"/>
      <c r="D107" s="1198"/>
      <c r="E107" s="1198"/>
      <c r="F107" s="1198"/>
      <c r="G107" s="1198"/>
      <c r="H107" s="1198"/>
      <c r="I107" s="1198"/>
      <c r="J107" s="1198"/>
      <c r="K107" s="1199"/>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197" t="str">
        <f>IF(基本情報入力シート!C151="","",基本情報入力シート!C151)</f>
        <v/>
      </c>
      <c r="C108" s="1198"/>
      <c r="D108" s="1198"/>
      <c r="E108" s="1198"/>
      <c r="F108" s="1198"/>
      <c r="G108" s="1198"/>
      <c r="H108" s="1198"/>
      <c r="I108" s="1198"/>
      <c r="J108" s="1198"/>
      <c r="K108" s="1199"/>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197" t="str">
        <f>IF(基本情報入力シート!C152="","",基本情報入力シート!C152)</f>
        <v/>
      </c>
      <c r="C109" s="1198"/>
      <c r="D109" s="1198"/>
      <c r="E109" s="1198"/>
      <c r="F109" s="1198"/>
      <c r="G109" s="1198"/>
      <c r="H109" s="1198"/>
      <c r="I109" s="1198"/>
      <c r="J109" s="1198"/>
      <c r="K109" s="1199"/>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197" t="str">
        <f>IF(基本情報入力シート!C153="","",基本情報入力シート!C153)</f>
        <v/>
      </c>
      <c r="C110" s="1198"/>
      <c r="D110" s="1198"/>
      <c r="E110" s="1198"/>
      <c r="F110" s="1198"/>
      <c r="G110" s="1198"/>
      <c r="H110" s="1198"/>
      <c r="I110" s="1198"/>
      <c r="J110" s="1198"/>
      <c r="K110" s="1199"/>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19" sqref="O19"/>
    </sheetView>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7" t="s">
        <v>5</v>
      </c>
      <c r="B3" s="1247"/>
      <c r="C3" s="1248"/>
      <c r="D3" s="1249" t="str">
        <f>IF(基本情報入力シート!M38="","",基本情報入力シート!M38)</f>
        <v>○○ケアサービス</v>
      </c>
      <c r="E3" s="1250"/>
      <c r="F3" s="1250"/>
      <c r="G3" s="1250"/>
      <c r="H3" s="1250"/>
      <c r="I3" s="1250"/>
      <c r="J3" s="1250"/>
      <c r="K3" s="1250"/>
      <c r="L3" s="1250"/>
      <c r="M3" s="1250"/>
      <c r="N3" s="1250"/>
      <c r="O3" s="1251"/>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493</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52"/>
      <c r="B7" s="1254" t="s">
        <v>6</v>
      </c>
      <c r="C7" s="1255"/>
      <c r="D7" s="1255"/>
      <c r="E7" s="1255"/>
      <c r="F7" s="1255"/>
      <c r="G7" s="1255"/>
      <c r="H7" s="1255"/>
      <c r="I7" s="1255"/>
      <c r="J7" s="1255"/>
      <c r="K7" s="1256"/>
      <c r="L7" s="1260" t="s">
        <v>87</v>
      </c>
      <c r="M7" s="1270" t="s">
        <v>130</v>
      </c>
      <c r="N7" s="1271"/>
      <c r="O7" s="1262" t="s">
        <v>97</v>
      </c>
      <c r="P7" s="1264" t="s">
        <v>50</v>
      </c>
      <c r="Q7" s="1266" t="s">
        <v>231</v>
      </c>
      <c r="R7" s="1242"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53"/>
      <c r="B8" s="1257"/>
      <c r="C8" s="1258"/>
      <c r="D8" s="1258"/>
      <c r="E8" s="1258"/>
      <c r="F8" s="1258"/>
      <c r="G8" s="1258"/>
      <c r="H8" s="1258"/>
      <c r="I8" s="1258"/>
      <c r="J8" s="1258"/>
      <c r="K8" s="1259"/>
      <c r="L8" s="1261"/>
      <c r="M8" s="1272"/>
      <c r="N8" s="1273"/>
      <c r="O8" s="1263"/>
      <c r="P8" s="1265"/>
      <c r="Q8" s="1267"/>
      <c r="R8" s="1268"/>
      <c r="S8" s="1274" t="s">
        <v>78</v>
      </c>
      <c r="T8" s="1239" t="s">
        <v>239</v>
      </c>
      <c r="U8" s="1240" t="s">
        <v>426</v>
      </c>
      <c r="V8" s="1241" t="s">
        <v>56</v>
      </c>
      <c r="W8" s="1242" t="s">
        <v>236</v>
      </c>
      <c r="X8" s="1243"/>
      <c r="Y8" s="1243"/>
      <c r="Z8" s="1243"/>
      <c r="AA8" s="1243"/>
      <c r="AB8" s="1243"/>
      <c r="AC8" s="1243"/>
      <c r="AD8" s="1243"/>
      <c r="AE8" s="1243"/>
      <c r="AF8" s="1243"/>
      <c r="AG8" s="1243"/>
      <c r="AH8" s="1243"/>
      <c r="AI8" s="1246" t="s">
        <v>240</v>
      </c>
      <c r="AJ8" s="240"/>
      <c r="AK8" s="240"/>
      <c r="AL8" s="240"/>
      <c r="AM8" s="240"/>
      <c r="AN8" s="240"/>
      <c r="AO8" s="240"/>
      <c r="AP8" s="240"/>
      <c r="AQ8" s="240"/>
      <c r="AR8" s="240"/>
      <c r="AS8" s="240"/>
      <c r="AT8" s="240"/>
      <c r="AU8" s="240"/>
    </row>
    <row r="9" spans="1:47" ht="120" customHeight="1">
      <c r="A9" s="1253"/>
      <c r="B9" s="1257"/>
      <c r="C9" s="1258"/>
      <c r="D9" s="1258"/>
      <c r="E9" s="1258"/>
      <c r="F9" s="1258"/>
      <c r="G9" s="1258"/>
      <c r="H9" s="1258"/>
      <c r="I9" s="1258"/>
      <c r="J9" s="1258"/>
      <c r="K9" s="1259"/>
      <c r="L9" s="1261"/>
      <c r="M9" s="628" t="s">
        <v>131</v>
      </c>
      <c r="N9" s="628" t="s">
        <v>132</v>
      </c>
      <c r="O9" s="1263"/>
      <c r="P9" s="1265"/>
      <c r="Q9" s="1267"/>
      <c r="R9" s="1268"/>
      <c r="S9" s="1274"/>
      <c r="T9" s="1239"/>
      <c r="U9" s="1241"/>
      <c r="V9" s="1269"/>
      <c r="W9" s="1244"/>
      <c r="X9" s="1245"/>
      <c r="Y9" s="1245"/>
      <c r="Z9" s="1245"/>
      <c r="AA9" s="1245"/>
      <c r="AB9" s="1245"/>
      <c r="AC9" s="1245"/>
      <c r="AD9" s="1245"/>
      <c r="AE9" s="1245"/>
      <c r="AF9" s="1245"/>
      <c r="AG9" s="1245"/>
      <c r="AH9" s="1245"/>
      <c r="AI9" s="1246"/>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36" t="str">
        <f>IF(基本情報入力シート!C54="","",基本情報入力シート!C54)</f>
        <v>1334567890</v>
      </c>
      <c r="C11" s="1237"/>
      <c r="D11" s="1237"/>
      <c r="E11" s="1237"/>
      <c r="F11" s="1237"/>
      <c r="G11" s="1237"/>
      <c r="H11" s="1237"/>
      <c r="I11" s="1237"/>
      <c r="J11" s="1237"/>
      <c r="K11" s="1238"/>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36">
        <f>IF(基本情報入力シート!C55="","",基本情報入力シート!C55)</f>
        <v>1334567890</v>
      </c>
      <c r="C12" s="1237"/>
      <c r="D12" s="1237"/>
      <c r="E12" s="1237"/>
      <c r="F12" s="1237"/>
      <c r="G12" s="1237"/>
      <c r="H12" s="1237"/>
      <c r="I12" s="1237"/>
      <c r="J12" s="1237"/>
      <c r="K12" s="1238"/>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36">
        <f>IF(基本情報入力シート!C56="","",基本情報入力シート!C56)</f>
        <v>1334567891</v>
      </c>
      <c r="C13" s="1237"/>
      <c r="D13" s="1237"/>
      <c r="E13" s="1237"/>
      <c r="F13" s="1237"/>
      <c r="G13" s="1237"/>
      <c r="H13" s="1237"/>
      <c r="I13" s="1237"/>
      <c r="J13" s="1237"/>
      <c r="K13" s="1238"/>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36">
        <f>IF(基本情報入力シート!C57="","",基本情報入力シート!C57)</f>
        <v>1334567892</v>
      </c>
      <c r="C14" s="1237"/>
      <c r="D14" s="1237"/>
      <c r="E14" s="1237"/>
      <c r="F14" s="1237"/>
      <c r="G14" s="1237"/>
      <c r="H14" s="1237"/>
      <c r="I14" s="1237"/>
      <c r="J14" s="1237"/>
      <c r="K14" s="1238"/>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36">
        <f>IF(基本情報入力シート!C58="","",基本情報入力シート!C58)</f>
        <v>1334567893</v>
      </c>
      <c r="C15" s="1237"/>
      <c r="D15" s="1237"/>
      <c r="E15" s="1237"/>
      <c r="F15" s="1237"/>
      <c r="G15" s="1237"/>
      <c r="H15" s="1237"/>
      <c r="I15" s="1237"/>
      <c r="J15" s="1237"/>
      <c r="K15" s="1238"/>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36">
        <f>IF(基本情報入力シート!C59="","",基本情報入力シート!C59)</f>
        <v>1334567893</v>
      </c>
      <c r="C16" s="1237"/>
      <c r="D16" s="1237"/>
      <c r="E16" s="1237"/>
      <c r="F16" s="1237"/>
      <c r="G16" s="1237"/>
      <c r="H16" s="1237"/>
      <c r="I16" s="1237"/>
      <c r="J16" s="1237"/>
      <c r="K16" s="1238"/>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36" t="str">
        <f>IF(基本情報入力シート!C60="","",基本情報入力シート!C60)</f>
        <v/>
      </c>
      <c r="C17" s="1237"/>
      <c r="D17" s="1237"/>
      <c r="E17" s="1237"/>
      <c r="F17" s="1237"/>
      <c r="G17" s="1237"/>
      <c r="H17" s="1237"/>
      <c r="I17" s="1237"/>
      <c r="J17" s="1237"/>
      <c r="K17" s="1238"/>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36" t="str">
        <f>IF(基本情報入力シート!C61="","",基本情報入力シート!C61)</f>
        <v/>
      </c>
      <c r="C18" s="1237"/>
      <c r="D18" s="1237"/>
      <c r="E18" s="1237"/>
      <c r="F18" s="1237"/>
      <c r="G18" s="1237"/>
      <c r="H18" s="1237"/>
      <c r="I18" s="1237"/>
      <c r="J18" s="1237"/>
      <c r="K18" s="1238"/>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36" t="str">
        <f>IF(基本情報入力シート!C62="","",基本情報入力シート!C62)</f>
        <v/>
      </c>
      <c r="C19" s="1237"/>
      <c r="D19" s="1237"/>
      <c r="E19" s="1237"/>
      <c r="F19" s="1237"/>
      <c r="G19" s="1237"/>
      <c r="H19" s="1237"/>
      <c r="I19" s="1237"/>
      <c r="J19" s="1237"/>
      <c r="K19" s="1238"/>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36" t="str">
        <f>IF(基本情報入力シート!C63="","",基本情報入力シート!C63)</f>
        <v/>
      </c>
      <c r="C20" s="1237"/>
      <c r="D20" s="1237"/>
      <c r="E20" s="1237"/>
      <c r="F20" s="1237"/>
      <c r="G20" s="1237"/>
      <c r="H20" s="1237"/>
      <c r="I20" s="1237"/>
      <c r="J20" s="1237"/>
      <c r="K20" s="1238"/>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36" t="str">
        <f>IF(基本情報入力シート!C64="","",基本情報入力シート!C64)</f>
        <v/>
      </c>
      <c r="C21" s="1237"/>
      <c r="D21" s="1237"/>
      <c r="E21" s="1237"/>
      <c r="F21" s="1237"/>
      <c r="G21" s="1237"/>
      <c r="H21" s="1237"/>
      <c r="I21" s="1237"/>
      <c r="J21" s="1237"/>
      <c r="K21" s="1238"/>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36" t="str">
        <f>IF(基本情報入力シート!C65="","",基本情報入力シート!C65)</f>
        <v/>
      </c>
      <c r="C22" s="1237"/>
      <c r="D22" s="1237"/>
      <c r="E22" s="1237"/>
      <c r="F22" s="1237"/>
      <c r="G22" s="1237"/>
      <c r="H22" s="1237"/>
      <c r="I22" s="1237"/>
      <c r="J22" s="1237"/>
      <c r="K22" s="1238"/>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36" t="str">
        <f>IF(基本情報入力シート!C66="","",基本情報入力シート!C66)</f>
        <v/>
      </c>
      <c r="C23" s="1237"/>
      <c r="D23" s="1237"/>
      <c r="E23" s="1237"/>
      <c r="F23" s="1237"/>
      <c r="G23" s="1237"/>
      <c r="H23" s="1237"/>
      <c r="I23" s="1237"/>
      <c r="J23" s="1237"/>
      <c r="K23" s="1238"/>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36" t="str">
        <f>IF(基本情報入力シート!C67="","",基本情報入力シート!C67)</f>
        <v/>
      </c>
      <c r="C24" s="1237"/>
      <c r="D24" s="1237"/>
      <c r="E24" s="1237"/>
      <c r="F24" s="1237"/>
      <c r="G24" s="1237"/>
      <c r="H24" s="1237"/>
      <c r="I24" s="1237"/>
      <c r="J24" s="1237"/>
      <c r="K24" s="1238"/>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36" t="str">
        <f>IF(基本情報入力シート!C68="","",基本情報入力シート!C68)</f>
        <v/>
      </c>
      <c r="C25" s="1237"/>
      <c r="D25" s="1237"/>
      <c r="E25" s="1237"/>
      <c r="F25" s="1237"/>
      <c r="G25" s="1237"/>
      <c r="H25" s="1237"/>
      <c r="I25" s="1237"/>
      <c r="J25" s="1237"/>
      <c r="K25" s="1238"/>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36" t="str">
        <f>IF(基本情報入力シート!C69="","",基本情報入力シート!C69)</f>
        <v/>
      </c>
      <c r="C26" s="1237"/>
      <c r="D26" s="1237"/>
      <c r="E26" s="1237"/>
      <c r="F26" s="1237"/>
      <c r="G26" s="1237"/>
      <c r="H26" s="1237"/>
      <c r="I26" s="1237"/>
      <c r="J26" s="1237"/>
      <c r="K26" s="1238"/>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36" t="str">
        <f>IF(基本情報入力シート!C70="","",基本情報入力シート!C70)</f>
        <v/>
      </c>
      <c r="C27" s="1237"/>
      <c r="D27" s="1237"/>
      <c r="E27" s="1237"/>
      <c r="F27" s="1237"/>
      <c r="G27" s="1237"/>
      <c r="H27" s="1237"/>
      <c r="I27" s="1237"/>
      <c r="J27" s="1237"/>
      <c r="K27" s="1238"/>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36" t="str">
        <f>IF(基本情報入力シート!C71="","",基本情報入力シート!C71)</f>
        <v/>
      </c>
      <c r="C28" s="1237"/>
      <c r="D28" s="1237"/>
      <c r="E28" s="1237"/>
      <c r="F28" s="1237"/>
      <c r="G28" s="1237"/>
      <c r="H28" s="1237"/>
      <c r="I28" s="1237"/>
      <c r="J28" s="1237"/>
      <c r="K28" s="1238"/>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36" t="str">
        <f>IF(基本情報入力シート!C72="","",基本情報入力シート!C72)</f>
        <v/>
      </c>
      <c r="C29" s="1237"/>
      <c r="D29" s="1237"/>
      <c r="E29" s="1237"/>
      <c r="F29" s="1237"/>
      <c r="G29" s="1237"/>
      <c r="H29" s="1237"/>
      <c r="I29" s="1237"/>
      <c r="J29" s="1237"/>
      <c r="K29" s="1238"/>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36" t="str">
        <f>IF(基本情報入力シート!C73="","",基本情報入力シート!C73)</f>
        <v/>
      </c>
      <c r="C30" s="1237"/>
      <c r="D30" s="1237"/>
      <c r="E30" s="1237"/>
      <c r="F30" s="1237"/>
      <c r="G30" s="1237"/>
      <c r="H30" s="1237"/>
      <c r="I30" s="1237"/>
      <c r="J30" s="1237"/>
      <c r="K30" s="1238"/>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36" t="str">
        <f>IF(基本情報入力シート!C74="","",基本情報入力シート!C74)</f>
        <v/>
      </c>
      <c r="C31" s="1237"/>
      <c r="D31" s="1237"/>
      <c r="E31" s="1237"/>
      <c r="F31" s="1237"/>
      <c r="G31" s="1237"/>
      <c r="H31" s="1237"/>
      <c r="I31" s="1237"/>
      <c r="J31" s="1237"/>
      <c r="K31" s="1238"/>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36" t="str">
        <f>IF(基本情報入力シート!C75="","",基本情報入力シート!C75)</f>
        <v/>
      </c>
      <c r="C32" s="1237"/>
      <c r="D32" s="1237"/>
      <c r="E32" s="1237"/>
      <c r="F32" s="1237"/>
      <c r="G32" s="1237"/>
      <c r="H32" s="1237"/>
      <c r="I32" s="1237"/>
      <c r="J32" s="1237"/>
      <c r="K32" s="1238"/>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36" t="str">
        <f>IF(基本情報入力シート!C76="","",基本情報入力シート!C76)</f>
        <v/>
      </c>
      <c r="C33" s="1237"/>
      <c r="D33" s="1237"/>
      <c r="E33" s="1237"/>
      <c r="F33" s="1237"/>
      <c r="G33" s="1237"/>
      <c r="H33" s="1237"/>
      <c r="I33" s="1237"/>
      <c r="J33" s="1237"/>
      <c r="K33" s="1238"/>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36" t="str">
        <f>IF(基本情報入力シート!C77="","",基本情報入力シート!C77)</f>
        <v/>
      </c>
      <c r="C34" s="1237"/>
      <c r="D34" s="1237"/>
      <c r="E34" s="1237"/>
      <c r="F34" s="1237"/>
      <c r="G34" s="1237"/>
      <c r="H34" s="1237"/>
      <c r="I34" s="1237"/>
      <c r="J34" s="1237"/>
      <c r="K34" s="1238"/>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36" t="str">
        <f>IF(基本情報入力シート!C78="","",基本情報入力シート!C78)</f>
        <v/>
      </c>
      <c r="C35" s="1237"/>
      <c r="D35" s="1237"/>
      <c r="E35" s="1237"/>
      <c r="F35" s="1237"/>
      <c r="G35" s="1237"/>
      <c r="H35" s="1237"/>
      <c r="I35" s="1237"/>
      <c r="J35" s="1237"/>
      <c r="K35" s="1238"/>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36" t="str">
        <f>IF(基本情報入力シート!C79="","",基本情報入力シート!C79)</f>
        <v/>
      </c>
      <c r="C36" s="1237"/>
      <c r="D36" s="1237"/>
      <c r="E36" s="1237"/>
      <c r="F36" s="1237"/>
      <c r="G36" s="1237"/>
      <c r="H36" s="1237"/>
      <c r="I36" s="1237"/>
      <c r="J36" s="1237"/>
      <c r="K36" s="1238"/>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36" t="str">
        <f>IF(基本情報入力シート!C80="","",基本情報入力シート!C80)</f>
        <v/>
      </c>
      <c r="C37" s="1237"/>
      <c r="D37" s="1237"/>
      <c r="E37" s="1237"/>
      <c r="F37" s="1237"/>
      <c r="G37" s="1237"/>
      <c r="H37" s="1237"/>
      <c r="I37" s="1237"/>
      <c r="J37" s="1237"/>
      <c r="K37" s="1238"/>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36" t="str">
        <f>IF(基本情報入力シート!C81="","",基本情報入力シート!C81)</f>
        <v/>
      </c>
      <c r="C38" s="1237"/>
      <c r="D38" s="1237"/>
      <c r="E38" s="1237"/>
      <c r="F38" s="1237"/>
      <c r="G38" s="1237"/>
      <c r="H38" s="1237"/>
      <c r="I38" s="1237"/>
      <c r="J38" s="1237"/>
      <c r="K38" s="1238"/>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36" t="str">
        <f>IF(基本情報入力シート!C82="","",基本情報入力シート!C82)</f>
        <v/>
      </c>
      <c r="C39" s="1237"/>
      <c r="D39" s="1237"/>
      <c r="E39" s="1237"/>
      <c r="F39" s="1237"/>
      <c r="G39" s="1237"/>
      <c r="H39" s="1237"/>
      <c r="I39" s="1237"/>
      <c r="J39" s="1237"/>
      <c r="K39" s="1238"/>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36" t="str">
        <f>IF(基本情報入力シート!C83="","",基本情報入力シート!C83)</f>
        <v/>
      </c>
      <c r="C40" s="1237"/>
      <c r="D40" s="1237"/>
      <c r="E40" s="1237"/>
      <c r="F40" s="1237"/>
      <c r="G40" s="1237"/>
      <c r="H40" s="1237"/>
      <c r="I40" s="1237"/>
      <c r="J40" s="1237"/>
      <c r="K40" s="1238"/>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36" t="str">
        <f>IF(基本情報入力シート!C84="","",基本情報入力シート!C84)</f>
        <v/>
      </c>
      <c r="C41" s="1237"/>
      <c r="D41" s="1237"/>
      <c r="E41" s="1237"/>
      <c r="F41" s="1237"/>
      <c r="G41" s="1237"/>
      <c r="H41" s="1237"/>
      <c r="I41" s="1237"/>
      <c r="J41" s="1237"/>
      <c r="K41" s="1238"/>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36" t="str">
        <f>IF(基本情報入力シート!C85="","",基本情報入力シート!C85)</f>
        <v/>
      </c>
      <c r="C42" s="1237"/>
      <c r="D42" s="1237"/>
      <c r="E42" s="1237"/>
      <c r="F42" s="1237"/>
      <c r="G42" s="1237"/>
      <c r="H42" s="1237"/>
      <c r="I42" s="1237"/>
      <c r="J42" s="1237"/>
      <c r="K42" s="1238"/>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36" t="str">
        <f>IF(基本情報入力シート!C86="","",基本情報入力シート!C86)</f>
        <v/>
      </c>
      <c r="C43" s="1237"/>
      <c r="D43" s="1237"/>
      <c r="E43" s="1237"/>
      <c r="F43" s="1237"/>
      <c r="G43" s="1237"/>
      <c r="H43" s="1237"/>
      <c r="I43" s="1237"/>
      <c r="J43" s="1237"/>
      <c r="K43" s="1238"/>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36" t="str">
        <f>IF(基本情報入力シート!C87="","",基本情報入力シート!C87)</f>
        <v/>
      </c>
      <c r="C44" s="1237"/>
      <c r="D44" s="1237"/>
      <c r="E44" s="1237"/>
      <c r="F44" s="1237"/>
      <c r="G44" s="1237"/>
      <c r="H44" s="1237"/>
      <c r="I44" s="1237"/>
      <c r="J44" s="1237"/>
      <c r="K44" s="1238"/>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36" t="str">
        <f>IF(基本情報入力シート!C88="","",基本情報入力シート!C88)</f>
        <v/>
      </c>
      <c r="C45" s="1237"/>
      <c r="D45" s="1237"/>
      <c r="E45" s="1237"/>
      <c r="F45" s="1237"/>
      <c r="G45" s="1237"/>
      <c r="H45" s="1237"/>
      <c r="I45" s="1237"/>
      <c r="J45" s="1237"/>
      <c r="K45" s="1238"/>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36" t="str">
        <f>IF(基本情報入力シート!C89="","",基本情報入力シート!C89)</f>
        <v/>
      </c>
      <c r="C46" s="1237"/>
      <c r="D46" s="1237"/>
      <c r="E46" s="1237"/>
      <c r="F46" s="1237"/>
      <c r="G46" s="1237"/>
      <c r="H46" s="1237"/>
      <c r="I46" s="1237"/>
      <c r="J46" s="1237"/>
      <c r="K46" s="1238"/>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36" t="str">
        <f>IF(基本情報入力シート!C90="","",基本情報入力シート!C90)</f>
        <v/>
      </c>
      <c r="C47" s="1237"/>
      <c r="D47" s="1237"/>
      <c r="E47" s="1237"/>
      <c r="F47" s="1237"/>
      <c r="G47" s="1237"/>
      <c r="H47" s="1237"/>
      <c r="I47" s="1237"/>
      <c r="J47" s="1237"/>
      <c r="K47" s="1238"/>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36" t="str">
        <f>IF(基本情報入力シート!C91="","",基本情報入力シート!C91)</f>
        <v/>
      </c>
      <c r="C48" s="1237"/>
      <c r="D48" s="1237"/>
      <c r="E48" s="1237"/>
      <c r="F48" s="1237"/>
      <c r="G48" s="1237"/>
      <c r="H48" s="1237"/>
      <c r="I48" s="1237"/>
      <c r="J48" s="1237"/>
      <c r="K48" s="1238"/>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36" t="str">
        <f>IF(基本情報入力シート!C92="","",基本情報入力シート!C92)</f>
        <v/>
      </c>
      <c r="C49" s="1237"/>
      <c r="D49" s="1237"/>
      <c r="E49" s="1237"/>
      <c r="F49" s="1237"/>
      <c r="G49" s="1237"/>
      <c r="H49" s="1237"/>
      <c r="I49" s="1237"/>
      <c r="J49" s="1237"/>
      <c r="K49" s="1238"/>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36" t="str">
        <f>IF(基本情報入力シート!C93="","",基本情報入力シート!C93)</f>
        <v/>
      </c>
      <c r="C50" s="1237"/>
      <c r="D50" s="1237"/>
      <c r="E50" s="1237"/>
      <c r="F50" s="1237"/>
      <c r="G50" s="1237"/>
      <c r="H50" s="1237"/>
      <c r="I50" s="1237"/>
      <c r="J50" s="1237"/>
      <c r="K50" s="1238"/>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36" t="str">
        <f>IF(基本情報入力シート!C94="","",基本情報入力シート!C94)</f>
        <v/>
      </c>
      <c r="C51" s="1237"/>
      <c r="D51" s="1237"/>
      <c r="E51" s="1237"/>
      <c r="F51" s="1237"/>
      <c r="G51" s="1237"/>
      <c r="H51" s="1237"/>
      <c r="I51" s="1237"/>
      <c r="J51" s="1237"/>
      <c r="K51" s="1238"/>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36" t="str">
        <f>IF(基本情報入力シート!C95="","",基本情報入力シート!C95)</f>
        <v/>
      </c>
      <c r="C52" s="1237"/>
      <c r="D52" s="1237"/>
      <c r="E52" s="1237"/>
      <c r="F52" s="1237"/>
      <c r="G52" s="1237"/>
      <c r="H52" s="1237"/>
      <c r="I52" s="1237"/>
      <c r="J52" s="1237"/>
      <c r="K52" s="1238"/>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36" t="str">
        <f>IF(基本情報入力シート!C96="","",基本情報入力シート!C96)</f>
        <v/>
      </c>
      <c r="C53" s="1237"/>
      <c r="D53" s="1237"/>
      <c r="E53" s="1237"/>
      <c r="F53" s="1237"/>
      <c r="G53" s="1237"/>
      <c r="H53" s="1237"/>
      <c r="I53" s="1237"/>
      <c r="J53" s="1237"/>
      <c r="K53" s="1238"/>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36" t="str">
        <f>IF(基本情報入力シート!C97="","",基本情報入力シート!C97)</f>
        <v/>
      </c>
      <c r="C54" s="1237"/>
      <c r="D54" s="1237"/>
      <c r="E54" s="1237"/>
      <c r="F54" s="1237"/>
      <c r="G54" s="1237"/>
      <c r="H54" s="1237"/>
      <c r="I54" s="1237"/>
      <c r="J54" s="1237"/>
      <c r="K54" s="1238"/>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36" t="str">
        <f>IF(基本情報入力シート!C98="","",基本情報入力シート!C98)</f>
        <v/>
      </c>
      <c r="C55" s="1237"/>
      <c r="D55" s="1237"/>
      <c r="E55" s="1237"/>
      <c r="F55" s="1237"/>
      <c r="G55" s="1237"/>
      <c r="H55" s="1237"/>
      <c r="I55" s="1237"/>
      <c r="J55" s="1237"/>
      <c r="K55" s="1238"/>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36" t="str">
        <f>IF(基本情報入力シート!C99="","",基本情報入力シート!C99)</f>
        <v/>
      </c>
      <c r="C56" s="1237"/>
      <c r="D56" s="1237"/>
      <c r="E56" s="1237"/>
      <c r="F56" s="1237"/>
      <c r="G56" s="1237"/>
      <c r="H56" s="1237"/>
      <c r="I56" s="1237"/>
      <c r="J56" s="1237"/>
      <c r="K56" s="1238"/>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36" t="str">
        <f>IF(基本情報入力シート!C100="","",基本情報入力シート!C100)</f>
        <v/>
      </c>
      <c r="C57" s="1237"/>
      <c r="D57" s="1237"/>
      <c r="E57" s="1237"/>
      <c r="F57" s="1237"/>
      <c r="G57" s="1237"/>
      <c r="H57" s="1237"/>
      <c r="I57" s="1237"/>
      <c r="J57" s="1237"/>
      <c r="K57" s="1238"/>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36" t="str">
        <f>IF(基本情報入力シート!C101="","",基本情報入力シート!C101)</f>
        <v/>
      </c>
      <c r="C58" s="1237"/>
      <c r="D58" s="1237"/>
      <c r="E58" s="1237"/>
      <c r="F58" s="1237"/>
      <c r="G58" s="1237"/>
      <c r="H58" s="1237"/>
      <c r="I58" s="1237"/>
      <c r="J58" s="1237"/>
      <c r="K58" s="1238"/>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36" t="str">
        <f>IF(基本情報入力シート!C102="","",基本情報入力シート!C102)</f>
        <v/>
      </c>
      <c r="C59" s="1237"/>
      <c r="D59" s="1237"/>
      <c r="E59" s="1237"/>
      <c r="F59" s="1237"/>
      <c r="G59" s="1237"/>
      <c r="H59" s="1237"/>
      <c r="I59" s="1237"/>
      <c r="J59" s="1237"/>
      <c r="K59" s="1238"/>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36" t="str">
        <f>IF(基本情報入力シート!C103="","",基本情報入力シート!C103)</f>
        <v/>
      </c>
      <c r="C60" s="1237"/>
      <c r="D60" s="1237"/>
      <c r="E60" s="1237"/>
      <c r="F60" s="1237"/>
      <c r="G60" s="1237"/>
      <c r="H60" s="1237"/>
      <c r="I60" s="1237"/>
      <c r="J60" s="1237"/>
      <c r="K60" s="1238"/>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36" t="str">
        <f>IF(基本情報入力シート!C104="","",基本情報入力シート!C104)</f>
        <v/>
      </c>
      <c r="C61" s="1237"/>
      <c r="D61" s="1237"/>
      <c r="E61" s="1237"/>
      <c r="F61" s="1237"/>
      <c r="G61" s="1237"/>
      <c r="H61" s="1237"/>
      <c r="I61" s="1237"/>
      <c r="J61" s="1237"/>
      <c r="K61" s="1238"/>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36" t="str">
        <f>IF(基本情報入力シート!C105="","",基本情報入力シート!C105)</f>
        <v/>
      </c>
      <c r="C62" s="1237"/>
      <c r="D62" s="1237"/>
      <c r="E62" s="1237"/>
      <c r="F62" s="1237"/>
      <c r="G62" s="1237"/>
      <c r="H62" s="1237"/>
      <c r="I62" s="1237"/>
      <c r="J62" s="1237"/>
      <c r="K62" s="1238"/>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36" t="str">
        <f>IF(基本情報入力シート!C106="","",基本情報入力シート!C106)</f>
        <v/>
      </c>
      <c r="C63" s="1237"/>
      <c r="D63" s="1237"/>
      <c r="E63" s="1237"/>
      <c r="F63" s="1237"/>
      <c r="G63" s="1237"/>
      <c r="H63" s="1237"/>
      <c r="I63" s="1237"/>
      <c r="J63" s="1237"/>
      <c r="K63" s="1238"/>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36" t="str">
        <f>IF(基本情報入力シート!C107="","",基本情報入力シート!C107)</f>
        <v/>
      </c>
      <c r="C64" s="1237"/>
      <c r="D64" s="1237"/>
      <c r="E64" s="1237"/>
      <c r="F64" s="1237"/>
      <c r="G64" s="1237"/>
      <c r="H64" s="1237"/>
      <c r="I64" s="1237"/>
      <c r="J64" s="1237"/>
      <c r="K64" s="1238"/>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36" t="str">
        <f>IF(基本情報入力シート!C108="","",基本情報入力シート!C108)</f>
        <v/>
      </c>
      <c r="C65" s="1237"/>
      <c r="D65" s="1237"/>
      <c r="E65" s="1237"/>
      <c r="F65" s="1237"/>
      <c r="G65" s="1237"/>
      <c r="H65" s="1237"/>
      <c r="I65" s="1237"/>
      <c r="J65" s="1237"/>
      <c r="K65" s="1238"/>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36" t="str">
        <f>IF(基本情報入力シート!C109="","",基本情報入力シート!C109)</f>
        <v/>
      </c>
      <c r="C66" s="1237"/>
      <c r="D66" s="1237"/>
      <c r="E66" s="1237"/>
      <c r="F66" s="1237"/>
      <c r="G66" s="1237"/>
      <c r="H66" s="1237"/>
      <c r="I66" s="1237"/>
      <c r="J66" s="1237"/>
      <c r="K66" s="1238"/>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36" t="str">
        <f>IF(基本情報入力シート!C110="","",基本情報入力シート!C110)</f>
        <v/>
      </c>
      <c r="C67" s="1237"/>
      <c r="D67" s="1237"/>
      <c r="E67" s="1237"/>
      <c r="F67" s="1237"/>
      <c r="G67" s="1237"/>
      <c r="H67" s="1237"/>
      <c r="I67" s="1237"/>
      <c r="J67" s="1237"/>
      <c r="K67" s="1238"/>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36" t="str">
        <f>IF(基本情報入力シート!C111="","",基本情報入力シート!C111)</f>
        <v/>
      </c>
      <c r="C68" s="1237"/>
      <c r="D68" s="1237"/>
      <c r="E68" s="1237"/>
      <c r="F68" s="1237"/>
      <c r="G68" s="1237"/>
      <c r="H68" s="1237"/>
      <c r="I68" s="1237"/>
      <c r="J68" s="1237"/>
      <c r="K68" s="1238"/>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36" t="str">
        <f>IF(基本情報入力シート!C112="","",基本情報入力シート!C112)</f>
        <v/>
      </c>
      <c r="C69" s="1237"/>
      <c r="D69" s="1237"/>
      <c r="E69" s="1237"/>
      <c r="F69" s="1237"/>
      <c r="G69" s="1237"/>
      <c r="H69" s="1237"/>
      <c r="I69" s="1237"/>
      <c r="J69" s="1237"/>
      <c r="K69" s="1238"/>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36" t="str">
        <f>IF(基本情報入力シート!C113="","",基本情報入力シート!C113)</f>
        <v/>
      </c>
      <c r="C70" s="1237"/>
      <c r="D70" s="1237"/>
      <c r="E70" s="1237"/>
      <c r="F70" s="1237"/>
      <c r="G70" s="1237"/>
      <c r="H70" s="1237"/>
      <c r="I70" s="1237"/>
      <c r="J70" s="1237"/>
      <c r="K70" s="1238"/>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36" t="str">
        <f>IF(基本情報入力シート!C114="","",基本情報入力シート!C114)</f>
        <v/>
      </c>
      <c r="C71" s="1237"/>
      <c r="D71" s="1237"/>
      <c r="E71" s="1237"/>
      <c r="F71" s="1237"/>
      <c r="G71" s="1237"/>
      <c r="H71" s="1237"/>
      <c r="I71" s="1237"/>
      <c r="J71" s="1237"/>
      <c r="K71" s="1238"/>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36" t="str">
        <f>IF(基本情報入力シート!C115="","",基本情報入力シート!C115)</f>
        <v/>
      </c>
      <c r="C72" s="1237"/>
      <c r="D72" s="1237"/>
      <c r="E72" s="1237"/>
      <c r="F72" s="1237"/>
      <c r="G72" s="1237"/>
      <c r="H72" s="1237"/>
      <c r="I72" s="1237"/>
      <c r="J72" s="1237"/>
      <c r="K72" s="1238"/>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36" t="str">
        <f>IF(基本情報入力シート!C116="","",基本情報入力シート!C116)</f>
        <v/>
      </c>
      <c r="C73" s="1237"/>
      <c r="D73" s="1237"/>
      <c r="E73" s="1237"/>
      <c r="F73" s="1237"/>
      <c r="G73" s="1237"/>
      <c r="H73" s="1237"/>
      <c r="I73" s="1237"/>
      <c r="J73" s="1237"/>
      <c r="K73" s="1238"/>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36" t="str">
        <f>IF(基本情報入力シート!C117="","",基本情報入力シート!C117)</f>
        <v/>
      </c>
      <c r="C74" s="1237"/>
      <c r="D74" s="1237"/>
      <c r="E74" s="1237"/>
      <c r="F74" s="1237"/>
      <c r="G74" s="1237"/>
      <c r="H74" s="1237"/>
      <c r="I74" s="1237"/>
      <c r="J74" s="1237"/>
      <c r="K74" s="1238"/>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36" t="str">
        <f>IF(基本情報入力シート!C118="","",基本情報入力シート!C118)</f>
        <v/>
      </c>
      <c r="C75" s="1237"/>
      <c r="D75" s="1237"/>
      <c r="E75" s="1237"/>
      <c r="F75" s="1237"/>
      <c r="G75" s="1237"/>
      <c r="H75" s="1237"/>
      <c r="I75" s="1237"/>
      <c r="J75" s="1237"/>
      <c r="K75" s="1238"/>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36" t="str">
        <f>IF(基本情報入力シート!C119="","",基本情報入力シート!C119)</f>
        <v/>
      </c>
      <c r="C76" s="1237"/>
      <c r="D76" s="1237"/>
      <c r="E76" s="1237"/>
      <c r="F76" s="1237"/>
      <c r="G76" s="1237"/>
      <c r="H76" s="1237"/>
      <c r="I76" s="1237"/>
      <c r="J76" s="1237"/>
      <c r="K76" s="1238"/>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36" t="str">
        <f>IF(基本情報入力シート!C120="","",基本情報入力シート!C120)</f>
        <v/>
      </c>
      <c r="C77" s="1237"/>
      <c r="D77" s="1237"/>
      <c r="E77" s="1237"/>
      <c r="F77" s="1237"/>
      <c r="G77" s="1237"/>
      <c r="H77" s="1237"/>
      <c r="I77" s="1237"/>
      <c r="J77" s="1237"/>
      <c r="K77" s="1238"/>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36" t="str">
        <f>IF(基本情報入力シート!C121="","",基本情報入力シート!C121)</f>
        <v/>
      </c>
      <c r="C78" s="1237"/>
      <c r="D78" s="1237"/>
      <c r="E78" s="1237"/>
      <c r="F78" s="1237"/>
      <c r="G78" s="1237"/>
      <c r="H78" s="1237"/>
      <c r="I78" s="1237"/>
      <c r="J78" s="1237"/>
      <c r="K78" s="1238"/>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36" t="str">
        <f>IF(基本情報入力シート!C122="","",基本情報入力シート!C122)</f>
        <v/>
      </c>
      <c r="C79" s="1237"/>
      <c r="D79" s="1237"/>
      <c r="E79" s="1237"/>
      <c r="F79" s="1237"/>
      <c r="G79" s="1237"/>
      <c r="H79" s="1237"/>
      <c r="I79" s="1237"/>
      <c r="J79" s="1237"/>
      <c r="K79" s="1238"/>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36" t="str">
        <f>IF(基本情報入力シート!C123="","",基本情報入力シート!C123)</f>
        <v/>
      </c>
      <c r="C80" s="1237"/>
      <c r="D80" s="1237"/>
      <c r="E80" s="1237"/>
      <c r="F80" s="1237"/>
      <c r="G80" s="1237"/>
      <c r="H80" s="1237"/>
      <c r="I80" s="1237"/>
      <c r="J80" s="1237"/>
      <c r="K80" s="1238"/>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36" t="str">
        <f>IF(基本情報入力シート!C124="","",基本情報入力シート!C124)</f>
        <v/>
      </c>
      <c r="C81" s="1237"/>
      <c r="D81" s="1237"/>
      <c r="E81" s="1237"/>
      <c r="F81" s="1237"/>
      <c r="G81" s="1237"/>
      <c r="H81" s="1237"/>
      <c r="I81" s="1237"/>
      <c r="J81" s="1237"/>
      <c r="K81" s="1238"/>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36" t="str">
        <f>IF(基本情報入力シート!C125="","",基本情報入力シート!C125)</f>
        <v/>
      </c>
      <c r="C82" s="1237"/>
      <c r="D82" s="1237"/>
      <c r="E82" s="1237"/>
      <c r="F82" s="1237"/>
      <c r="G82" s="1237"/>
      <c r="H82" s="1237"/>
      <c r="I82" s="1237"/>
      <c r="J82" s="1237"/>
      <c r="K82" s="1238"/>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36" t="str">
        <f>IF(基本情報入力シート!C126="","",基本情報入力シート!C126)</f>
        <v/>
      </c>
      <c r="C83" s="1237"/>
      <c r="D83" s="1237"/>
      <c r="E83" s="1237"/>
      <c r="F83" s="1237"/>
      <c r="G83" s="1237"/>
      <c r="H83" s="1237"/>
      <c r="I83" s="1237"/>
      <c r="J83" s="1237"/>
      <c r="K83" s="1238"/>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36" t="str">
        <f>IF(基本情報入力シート!C127="","",基本情報入力シート!C127)</f>
        <v/>
      </c>
      <c r="C84" s="1237"/>
      <c r="D84" s="1237"/>
      <c r="E84" s="1237"/>
      <c r="F84" s="1237"/>
      <c r="G84" s="1237"/>
      <c r="H84" s="1237"/>
      <c r="I84" s="1237"/>
      <c r="J84" s="1237"/>
      <c r="K84" s="1238"/>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36" t="str">
        <f>IF(基本情報入力シート!C128="","",基本情報入力シート!C128)</f>
        <v/>
      </c>
      <c r="C85" s="1237"/>
      <c r="D85" s="1237"/>
      <c r="E85" s="1237"/>
      <c r="F85" s="1237"/>
      <c r="G85" s="1237"/>
      <c r="H85" s="1237"/>
      <c r="I85" s="1237"/>
      <c r="J85" s="1237"/>
      <c r="K85" s="1238"/>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36" t="str">
        <f>IF(基本情報入力シート!C129="","",基本情報入力シート!C129)</f>
        <v/>
      </c>
      <c r="C86" s="1237"/>
      <c r="D86" s="1237"/>
      <c r="E86" s="1237"/>
      <c r="F86" s="1237"/>
      <c r="G86" s="1237"/>
      <c r="H86" s="1237"/>
      <c r="I86" s="1237"/>
      <c r="J86" s="1237"/>
      <c r="K86" s="1238"/>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36" t="str">
        <f>IF(基本情報入力シート!C130="","",基本情報入力シート!C130)</f>
        <v/>
      </c>
      <c r="C87" s="1237"/>
      <c r="D87" s="1237"/>
      <c r="E87" s="1237"/>
      <c r="F87" s="1237"/>
      <c r="G87" s="1237"/>
      <c r="H87" s="1237"/>
      <c r="I87" s="1237"/>
      <c r="J87" s="1237"/>
      <c r="K87" s="1238"/>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36" t="str">
        <f>IF(基本情報入力シート!C131="","",基本情報入力シート!C131)</f>
        <v/>
      </c>
      <c r="C88" s="1237"/>
      <c r="D88" s="1237"/>
      <c r="E88" s="1237"/>
      <c r="F88" s="1237"/>
      <c r="G88" s="1237"/>
      <c r="H88" s="1237"/>
      <c r="I88" s="1237"/>
      <c r="J88" s="1237"/>
      <c r="K88" s="1238"/>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36" t="str">
        <f>IF(基本情報入力シート!C132="","",基本情報入力シート!C132)</f>
        <v/>
      </c>
      <c r="C89" s="1237"/>
      <c r="D89" s="1237"/>
      <c r="E89" s="1237"/>
      <c r="F89" s="1237"/>
      <c r="G89" s="1237"/>
      <c r="H89" s="1237"/>
      <c r="I89" s="1237"/>
      <c r="J89" s="1237"/>
      <c r="K89" s="1238"/>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36" t="str">
        <f>IF(基本情報入力シート!C133="","",基本情報入力シート!C133)</f>
        <v/>
      </c>
      <c r="C90" s="1237"/>
      <c r="D90" s="1237"/>
      <c r="E90" s="1237"/>
      <c r="F90" s="1237"/>
      <c r="G90" s="1237"/>
      <c r="H90" s="1237"/>
      <c r="I90" s="1237"/>
      <c r="J90" s="1237"/>
      <c r="K90" s="1238"/>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36" t="str">
        <f>IF(基本情報入力シート!C134="","",基本情報入力シート!C134)</f>
        <v/>
      </c>
      <c r="C91" s="1237"/>
      <c r="D91" s="1237"/>
      <c r="E91" s="1237"/>
      <c r="F91" s="1237"/>
      <c r="G91" s="1237"/>
      <c r="H91" s="1237"/>
      <c r="I91" s="1237"/>
      <c r="J91" s="1237"/>
      <c r="K91" s="1238"/>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36" t="str">
        <f>IF(基本情報入力シート!C135="","",基本情報入力シート!C135)</f>
        <v/>
      </c>
      <c r="C92" s="1237"/>
      <c r="D92" s="1237"/>
      <c r="E92" s="1237"/>
      <c r="F92" s="1237"/>
      <c r="G92" s="1237"/>
      <c r="H92" s="1237"/>
      <c r="I92" s="1237"/>
      <c r="J92" s="1237"/>
      <c r="K92" s="1238"/>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36" t="str">
        <f>IF(基本情報入力シート!C136="","",基本情報入力シート!C136)</f>
        <v/>
      </c>
      <c r="C93" s="1237"/>
      <c r="D93" s="1237"/>
      <c r="E93" s="1237"/>
      <c r="F93" s="1237"/>
      <c r="G93" s="1237"/>
      <c r="H93" s="1237"/>
      <c r="I93" s="1237"/>
      <c r="J93" s="1237"/>
      <c r="K93" s="1238"/>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36" t="str">
        <f>IF(基本情報入力シート!C137="","",基本情報入力シート!C137)</f>
        <v/>
      </c>
      <c r="C94" s="1237"/>
      <c r="D94" s="1237"/>
      <c r="E94" s="1237"/>
      <c r="F94" s="1237"/>
      <c r="G94" s="1237"/>
      <c r="H94" s="1237"/>
      <c r="I94" s="1237"/>
      <c r="J94" s="1237"/>
      <c r="K94" s="1238"/>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36" t="str">
        <f>IF(基本情報入力シート!C138="","",基本情報入力シート!C138)</f>
        <v/>
      </c>
      <c r="C95" s="1237"/>
      <c r="D95" s="1237"/>
      <c r="E95" s="1237"/>
      <c r="F95" s="1237"/>
      <c r="G95" s="1237"/>
      <c r="H95" s="1237"/>
      <c r="I95" s="1237"/>
      <c r="J95" s="1237"/>
      <c r="K95" s="1238"/>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36" t="str">
        <f>IF(基本情報入力シート!C139="","",基本情報入力シート!C139)</f>
        <v/>
      </c>
      <c r="C96" s="1237"/>
      <c r="D96" s="1237"/>
      <c r="E96" s="1237"/>
      <c r="F96" s="1237"/>
      <c r="G96" s="1237"/>
      <c r="H96" s="1237"/>
      <c r="I96" s="1237"/>
      <c r="J96" s="1237"/>
      <c r="K96" s="1238"/>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36" t="str">
        <f>IF(基本情報入力シート!C140="","",基本情報入力シート!C140)</f>
        <v/>
      </c>
      <c r="C97" s="1237"/>
      <c r="D97" s="1237"/>
      <c r="E97" s="1237"/>
      <c r="F97" s="1237"/>
      <c r="G97" s="1237"/>
      <c r="H97" s="1237"/>
      <c r="I97" s="1237"/>
      <c r="J97" s="1237"/>
      <c r="K97" s="1238"/>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36" t="str">
        <f>IF(基本情報入力シート!C141="","",基本情報入力シート!C141)</f>
        <v/>
      </c>
      <c r="C98" s="1237"/>
      <c r="D98" s="1237"/>
      <c r="E98" s="1237"/>
      <c r="F98" s="1237"/>
      <c r="G98" s="1237"/>
      <c r="H98" s="1237"/>
      <c r="I98" s="1237"/>
      <c r="J98" s="1237"/>
      <c r="K98" s="1238"/>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36" t="str">
        <f>IF(基本情報入力シート!C142="","",基本情報入力シート!C142)</f>
        <v/>
      </c>
      <c r="C99" s="1237"/>
      <c r="D99" s="1237"/>
      <c r="E99" s="1237"/>
      <c r="F99" s="1237"/>
      <c r="G99" s="1237"/>
      <c r="H99" s="1237"/>
      <c r="I99" s="1237"/>
      <c r="J99" s="1237"/>
      <c r="K99" s="1238"/>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36" t="str">
        <f>IF(基本情報入力シート!C143="","",基本情報入力シート!C143)</f>
        <v/>
      </c>
      <c r="C100" s="1237"/>
      <c r="D100" s="1237"/>
      <c r="E100" s="1237"/>
      <c r="F100" s="1237"/>
      <c r="G100" s="1237"/>
      <c r="H100" s="1237"/>
      <c r="I100" s="1237"/>
      <c r="J100" s="1237"/>
      <c r="K100" s="1238"/>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36" t="str">
        <f>IF(基本情報入力シート!C144="","",基本情報入力シート!C144)</f>
        <v/>
      </c>
      <c r="C101" s="1237"/>
      <c r="D101" s="1237"/>
      <c r="E101" s="1237"/>
      <c r="F101" s="1237"/>
      <c r="G101" s="1237"/>
      <c r="H101" s="1237"/>
      <c r="I101" s="1237"/>
      <c r="J101" s="1237"/>
      <c r="K101" s="1238"/>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36" t="str">
        <f>IF(基本情報入力シート!C145="","",基本情報入力シート!C145)</f>
        <v/>
      </c>
      <c r="C102" s="1237"/>
      <c r="D102" s="1237"/>
      <c r="E102" s="1237"/>
      <c r="F102" s="1237"/>
      <c r="G102" s="1237"/>
      <c r="H102" s="1237"/>
      <c r="I102" s="1237"/>
      <c r="J102" s="1237"/>
      <c r="K102" s="1238"/>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36" t="str">
        <f>IF(基本情報入力シート!C146="","",基本情報入力シート!C146)</f>
        <v/>
      </c>
      <c r="C103" s="1237"/>
      <c r="D103" s="1237"/>
      <c r="E103" s="1237"/>
      <c r="F103" s="1237"/>
      <c r="G103" s="1237"/>
      <c r="H103" s="1237"/>
      <c r="I103" s="1237"/>
      <c r="J103" s="1237"/>
      <c r="K103" s="1238"/>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36" t="str">
        <f>IF(基本情報入力シート!C147="","",基本情報入力シート!C147)</f>
        <v/>
      </c>
      <c r="C104" s="1237"/>
      <c r="D104" s="1237"/>
      <c r="E104" s="1237"/>
      <c r="F104" s="1237"/>
      <c r="G104" s="1237"/>
      <c r="H104" s="1237"/>
      <c r="I104" s="1237"/>
      <c r="J104" s="1237"/>
      <c r="K104" s="1238"/>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36" t="str">
        <f>IF(基本情報入力シート!C148="","",基本情報入力シート!C148)</f>
        <v/>
      </c>
      <c r="C105" s="1237"/>
      <c r="D105" s="1237"/>
      <c r="E105" s="1237"/>
      <c r="F105" s="1237"/>
      <c r="G105" s="1237"/>
      <c r="H105" s="1237"/>
      <c r="I105" s="1237"/>
      <c r="J105" s="1237"/>
      <c r="K105" s="1238"/>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36" t="str">
        <f>IF(基本情報入力シート!C149="","",基本情報入力シート!C149)</f>
        <v/>
      </c>
      <c r="C106" s="1237"/>
      <c r="D106" s="1237"/>
      <c r="E106" s="1237"/>
      <c r="F106" s="1237"/>
      <c r="G106" s="1237"/>
      <c r="H106" s="1237"/>
      <c r="I106" s="1237"/>
      <c r="J106" s="1237"/>
      <c r="K106" s="1238"/>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36" t="str">
        <f>IF(基本情報入力シート!C150="","",基本情報入力シート!C150)</f>
        <v/>
      </c>
      <c r="C107" s="1237"/>
      <c r="D107" s="1237"/>
      <c r="E107" s="1237"/>
      <c r="F107" s="1237"/>
      <c r="G107" s="1237"/>
      <c r="H107" s="1237"/>
      <c r="I107" s="1237"/>
      <c r="J107" s="1237"/>
      <c r="K107" s="1238"/>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36" t="str">
        <f>IF(基本情報入力シート!C151="","",基本情報入力シート!C151)</f>
        <v/>
      </c>
      <c r="C108" s="1237"/>
      <c r="D108" s="1237"/>
      <c r="E108" s="1237"/>
      <c r="F108" s="1237"/>
      <c r="G108" s="1237"/>
      <c r="H108" s="1237"/>
      <c r="I108" s="1237"/>
      <c r="J108" s="1237"/>
      <c r="K108" s="1238"/>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36" t="str">
        <f>IF(基本情報入力シート!C152="","",基本情報入力シート!C152)</f>
        <v/>
      </c>
      <c r="C109" s="1237"/>
      <c r="D109" s="1237"/>
      <c r="E109" s="1237"/>
      <c r="F109" s="1237"/>
      <c r="G109" s="1237"/>
      <c r="H109" s="1237"/>
      <c r="I109" s="1237"/>
      <c r="J109" s="1237"/>
      <c r="K109" s="1238"/>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36" t="str">
        <f>IF(基本情報入力シート!C153="","",基本情報入力シート!C153)</f>
        <v/>
      </c>
      <c r="C110" s="1237"/>
      <c r="D110" s="1237"/>
      <c r="E110" s="1237"/>
      <c r="F110" s="1237"/>
      <c r="G110" s="1237"/>
      <c r="H110" s="1237"/>
      <c r="I110" s="1237"/>
      <c r="J110" s="1237"/>
      <c r="K110" s="1238"/>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P18" sqref="P18"/>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7" t="s">
        <v>5</v>
      </c>
      <c r="B3" s="1287"/>
      <c r="C3" s="1288"/>
      <c r="D3" s="1289" t="str">
        <f>IF(基本情報入力シート!M38="","",基本情報入力シート!M38)</f>
        <v>○○ケアサービス</v>
      </c>
      <c r="E3" s="1290"/>
      <c r="F3" s="1290"/>
      <c r="G3" s="1290"/>
      <c r="H3" s="1290"/>
      <c r="I3" s="1290"/>
      <c r="J3" s="1290"/>
      <c r="K3" s="1290"/>
      <c r="L3" s="1290"/>
      <c r="M3" s="1290"/>
      <c r="N3" s="1290"/>
      <c r="O3" s="1291"/>
    </row>
    <row r="4" spans="1:33" ht="21" customHeight="1" thickBot="1">
      <c r="A4" s="146"/>
      <c r="B4" s="146"/>
      <c r="C4" s="146"/>
      <c r="D4" s="147"/>
      <c r="E4" s="147"/>
      <c r="F4" s="147"/>
      <c r="G4" s="147"/>
      <c r="H4" s="147"/>
      <c r="I4" s="147"/>
      <c r="J4" s="147"/>
      <c r="K4" s="147"/>
      <c r="L4" s="147"/>
      <c r="M4" s="147"/>
      <c r="N4" s="147"/>
      <c r="O4" s="147"/>
    </row>
    <row r="5" spans="1:33" ht="27.75" customHeight="1" thickBot="1">
      <c r="A5" s="1234" t="s">
        <v>494</v>
      </c>
      <c r="B5" s="1235"/>
      <c r="C5" s="1235"/>
      <c r="D5" s="1235"/>
      <c r="E5" s="1235"/>
      <c r="F5" s="1235"/>
      <c r="G5" s="1235"/>
      <c r="H5" s="1235"/>
      <c r="I5" s="1235"/>
      <c r="J5" s="1235"/>
      <c r="K5" s="1235"/>
      <c r="L5" s="1235"/>
      <c r="M5" s="1235"/>
      <c r="N5" s="1235"/>
      <c r="O5" s="167">
        <f>IF(SUM(AG11:AG110)=0,"",SUM(AG11:AG110))</f>
        <v>6751200</v>
      </c>
    </row>
    <row r="6" spans="1:33" ht="21" customHeight="1" thickBot="1">
      <c r="Q6" s="148"/>
      <c r="R6" s="148"/>
      <c r="S6" s="72"/>
      <c r="AG6" s="149"/>
    </row>
    <row r="7" spans="1:33" ht="18" customHeight="1">
      <c r="A7" s="1292"/>
      <c r="B7" s="1294" t="s">
        <v>6</v>
      </c>
      <c r="C7" s="1295"/>
      <c r="D7" s="1295"/>
      <c r="E7" s="1295"/>
      <c r="F7" s="1295"/>
      <c r="G7" s="1295"/>
      <c r="H7" s="1295"/>
      <c r="I7" s="1295"/>
      <c r="J7" s="1295"/>
      <c r="K7" s="1296"/>
      <c r="L7" s="1300" t="s">
        <v>87</v>
      </c>
      <c r="M7" s="1304" t="s">
        <v>130</v>
      </c>
      <c r="N7" s="1305"/>
      <c r="O7" s="1302" t="s">
        <v>97</v>
      </c>
      <c r="P7" s="1281" t="s">
        <v>50</v>
      </c>
      <c r="Q7" s="1283" t="s">
        <v>231</v>
      </c>
      <c r="R7" s="1285" t="s">
        <v>234</v>
      </c>
      <c r="S7" s="1278" t="s">
        <v>350</v>
      </c>
      <c r="T7" s="1279"/>
      <c r="U7" s="1279"/>
      <c r="V7" s="1279"/>
      <c r="W7" s="1279"/>
      <c r="X7" s="1279"/>
      <c r="Y7" s="1279"/>
      <c r="Z7" s="1279"/>
      <c r="AA7" s="1279"/>
      <c r="AB7" s="1279"/>
      <c r="AC7" s="1279"/>
      <c r="AD7" s="1279"/>
      <c r="AE7" s="1279"/>
      <c r="AF7" s="1279"/>
      <c r="AG7" s="1280"/>
    </row>
    <row r="8" spans="1:33" ht="21.75" customHeight="1">
      <c r="A8" s="1293"/>
      <c r="B8" s="1297"/>
      <c r="C8" s="1298"/>
      <c r="D8" s="1298"/>
      <c r="E8" s="1298"/>
      <c r="F8" s="1298"/>
      <c r="G8" s="1298"/>
      <c r="H8" s="1298"/>
      <c r="I8" s="1298"/>
      <c r="J8" s="1298"/>
      <c r="K8" s="1299"/>
      <c r="L8" s="1301"/>
      <c r="M8" s="1306"/>
      <c r="N8" s="1307"/>
      <c r="O8" s="1303"/>
      <c r="P8" s="1282"/>
      <c r="Q8" s="1284"/>
      <c r="R8" s="1286"/>
      <c r="S8" s="1312" t="s">
        <v>78</v>
      </c>
      <c r="T8" s="1209" t="s">
        <v>427</v>
      </c>
      <c r="U8" s="1308" t="s">
        <v>235</v>
      </c>
      <c r="V8" s="1309"/>
      <c r="W8" s="1309"/>
      <c r="X8" s="1309"/>
      <c r="Y8" s="1309"/>
      <c r="Z8" s="1309"/>
      <c r="AA8" s="1309"/>
      <c r="AB8" s="1309"/>
      <c r="AC8" s="1309"/>
      <c r="AD8" s="1309"/>
      <c r="AE8" s="1309"/>
      <c r="AF8" s="1305"/>
      <c r="AG8" s="1233" t="s">
        <v>337</v>
      </c>
    </row>
    <row r="9" spans="1:33" ht="105.75" customHeight="1">
      <c r="A9" s="1293"/>
      <c r="B9" s="1297"/>
      <c r="C9" s="1298"/>
      <c r="D9" s="1298"/>
      <c r="E9" s="1298"/>
      <c r="F9" s="1298"/>
      <c r="G9" s="1298"/>
      <c r="H9" s="1298"/>
      <c r="I9" s="1298"/>
      <c r="J9" s="1298"/>
      <c r="K9" s="1299"/>
      <c r="L9" s="1301"/>
      <c r="M9" s="150" t="s">
        <v>131</v>
      </c>
      <c r="N9" s="150" t="s">
        <v>132</v>
      </c>
      <c r="O9" s="1303"/>
      <c r="P9" s="1282"/>
      <c r="Q9" s="1284"/>
      <c r="R9" s="1286"/>
      <c r="S9" s="1206"/>
      <c r="T9" s="1210"/>
      <c r="U9" s="1310"/>
      <c r="V9" s="1310"/>
      <c r="W9" s="1310"/>
      <c r="X9" s="1310"/>
      <c r="Y9" s="1310"/>
      <c r="Z9" s="1310"/>
      <c r="AA9" s="1310"/>
      <c r="AB9" s="1310"/>
      <c r="AC9" s="1310"/>
      <c r="AD9" s="1310"/>
      <c r="AE9" s="1310"/>
      <c r="AF9" s="1311"/>
      <c r="AG9" s="1211"/>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275" t="str">
        <f>IF(基本情報入力シート!C54="","",基本情報入力シート!C54)</f>
        <v>1334567890</v>
      </c>
      <c r="C11" s="1276"/>
      <c r="D11" s="1276"/>
      <c r="E11" s="1276"/>
      <c r="F11" s="1276"/>
      <c r="G11" s="1276"/>
      <c r="H11" s="1276"/>
      <c r="I11" s="1276"/>
      <c r="J11" s="1276"/>
      <c r="K11" s="1277"/>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275">
        <f>IF(基本情報入力シート!C55="","",基本情報入力シート!C55)</f>
        <v>1334567890</v>
      </c>
      <c r="C12" s="1276"/>
      <c r="D12" s="1276"/>
      <c r="E12" s="1276"/>
      <c r="F12" s="1276"/>
      <c r="G12" s="1276"/>
      <c r="H12" s="1276"/>
      <c r="I12" s="1276"/>
      <c r="J12" s="1276"/>
      <c r="K12" s="1277"/>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275">
        <f>IF(基本情報入力シート!C56="","",基本情報入力シート!C56)</f>
        <v>1334567891</v>
      </c>
      <c r="C13" s="1276"/>
      <c r="D13" s="1276"/>
      <c r="E13" s="1276"/>
      <c r="F13" s="1276"/>
      <c r="G13" s="1276"/>
      <c r="H13" s="1276"/>
      <c r="I13" s="1276"/>
      <c r="J13" s="1276"/>
      <c r="K13" s="1277"/>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275">
        <f>IF(基本情報入力シート!C57="","",基本情報入力シート!C57)</f>
        <v>1334567892</v>
      </c>
      <c r="C14" s="1276"/>
      <c r="D14" s="1276"/>
      <c r="E14" s="1276"/>
      <c r="F14" s="1276"/>
      <c r="G14" s="1276"/>
      <c r="H14" s="1276"/>
      <c r="I14" s="1276"/>
      <c r="J14" s="1276"/>
      <c r="K14" s="1277"/>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275">
        <f>IF(基本情報入力シート!C58="","",基本情報入力シート!C58)</f>
        <v>1334567893</v>
      </c>
      <c r="C15" s="1276"/>
      <c r="D15" s="1276"/>
      <c r="E15" s="1276"/>
      <c r="F15" s="1276"/>
      <c r="G15" s="1276"/>
      <c r="H15" s="1276"/>
      <c r="I15" s="1276"/>
      <c r="J15" s="1276"/>
      <c r="K15" s="1277"/>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275">
        <f>IF(基本情報入力シート!C59="","",基本情報入力シート!C59)</f>
        <v>1334567893</v>
      </c>
      <c r="C16" s="1276"/>
      <c r="D16" s="1276"/>
      <c r="E16" s="1276"/>
      <c r="F16" s="1276"/>
      <c r="G16" s="1276"/>
      <c r="H16" s="1276"/>
      <c r="I16" s="1276"/>
      <c r="J16" s="1276"/>
      <c r="K16" s="1277"/>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275" t="str">
        <f>IF(基本情報入力シート!C60="","",基本情報入力シート!C60)</f>
        <v/>
      </c>
      <c r="C17" s="1276"/>
      <c r="D17" s="1276"/>
      <c r="E17" s="1276"/>
      <c r="F17" s="1276"/>
      <c r="G17" s="1276"/>
      <c r="H17" s="1276"/>
      <c r="I17" s="1276"/>
      <c r="J17" s="1276"/>
      <c r="K17" s="1277"/>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275" t="str">
        <f>IF(基本情報入力シート!C61="","",基本情報入力シート!C61)</f>
        <v/>
      </c>
      <c r="C18" s="1276"/>
      <c r="D18" s="1276"/>
      <c r="E18" s="1276"/>
      <c r="F18" s="1276"/>
      <c r="G18" s="1276"/>
      <c r="H18" s="1276"/>
      <c r="I18" s="1276"/>
      <c r="J18" s="1276"/>
      <c r="K18" s="1277"/>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275" t="str">
        <f>IF(基本情報入力シート!C62="","",基本情報入力シート!C62)</f>
        <v/>
      </c>
      <c r="C19" s="1276"/>
      <c r="D19" s="1276"/>
      <c r="E19" s="1276"/>
      <c r="F19" s="1276"/>
      <c r="G19" s="1276"/>
      <c r="H19" s="1276"/>
      <c r="I19" s="1276"/>
      <c r="J19" s="1276"/>
      <c r="K19" s="1277"/>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275" t="str">
        <f>IF(基本情報入力シート!C63="","",基本情報入力シート!C63)</f>
        <v/>
      </c>
      <c r="C20" s="1276"/>
      <c r="D20" s="1276"/>
      <c r="E20" s="1276"/>
      <c r="F20" s="1276"/>
      <c r="G20" s="1276"/>
      <c r="H20" s="1276"/>
      <c r="I20" s="1276"/>
      <c r="J20" s="1276"/>
      <c r="K20" s="1277"/>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275" t="str">
        <f>IF(基本情報入力シート!C64="","",基本情報入力シート!C64)</f>
        <v/>
      </c>
      <c r="C21" s="1276"/>
      <c r="D21" s="1276"/>
      <c r="E21" s="1276"/>
      <c r="F21" s="1276"/>
      <c r="G21" s="1276"/>
      <c r="H21" s="1276"/>
      <c r="I21" s="1276"/>
      <c r="J21" s="1276"/>
      <c r="K21" s="1277"/>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275" t="str">
        <f>IF(基本情報入力シート!C65="","",基本情報入力シート!C65)</f>
        <v/>
      </c>
      <c r="C22" s="1276"/>
      <c r="D22" s="1276"/>
      <c r="E22" s="1276"/>
      <c r="F22" s="1276"/>
      <c r="G22" s="1276"/>
      <c r="H22" s="1276"/>
      <c r="I22" s="1276"/>
      <c r="J22" s="1276"/>
      <c r="K22" s="1277"/>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275" t="str">
        <f>IF(基本情報入力シート!C66="","",基本情報入力シート!C66)</f>
        <v/>
      </c>
      <c r="C23" s="1276"/>
      <c r="D23" s="1276"/>
      <c r="E23" s="1276"/>
      <c r="F23" s="1276"/>
      <c r="G23" s="1276"/>
      <c r="H23" s="1276"/>
      <c r="I23" s="1276"/>
      <c r="J23" s="1276"/>
      <c r="K23" s="1277"/>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275" t="str">
        <f>IF(基本情報入力シート!C67="","",基本情報入力シート!C67)</f>
        <v/>
      </c>
      <c r="C24" s="1276"/>
      <c r="D24" s="1276"/>
      <c r="E24" s="1276"/>
      <c r="F24" s="1276"/>
      <c r="G24" s="1276"/>
      <c r="H24" s="1276"/>
      <c r="I24" s="1276"/>
      <c r="J24" s="1276"/>
      <c r="K24" s="1277"/>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275" t="str">
        <f>IF(基本情報入力シート!C68="","",基本情報入力シート!C68)</f>
        <v/>
      </c>
      <c r="C25" s="1276"/>
      <c r="D25" s="1276"/>
      <c r="E25" s="1276"/>
      <c r="F25" s="1276"/>
      <c r="G25" s="1276"/>
      <c r="H25" s="1276"/>
      <c r="I25" s="1276"/>
      <c r="J25" s="1276"/>
      <c r="K25" s="1277"/>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275" t="str">
        <f>IF(基本情報入力シート!C69="","",基本情報入力シート!C69)</f>
        <v/>
      </c>
      <c r="C26" s="1276"/>
      <c r="D26" s="1276"/>
      <c r="E26" s="1276"/>
      <c r="F26" s="1276"/>
      <c r="G26" s="1276"/>
      <c r="H26" s="1276"/>
      <c r="I26" s="1276"/>
      <c r="J26" s="1276"/>
      <c r="K26" s="1277"/>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275" t="str">
        <f>IF(基本情報入力シート!C70="","",基本情報入力シート!C70)</f>
        <v/>
      </c>
      <c r="C27" s="1276"/>
      <c r="D27" s="1276"/>
      <c r="E27" s="1276"/>
      <c r="F27" s="1276"/>
      <c r="G27" s="1276"/>
      <c r="H27" s="1276"/>
      <c r="I27" s="1276"/>
      <c r="J27" s="1276"/>
      <c r="K27" s="1277"/>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275" t="str">
        <f>IF(基本情報入力シート!C71="","",基本情報入力シート!C71)</f>
        <v/>
      </c>
      <c r="C28" s="1276"/>
      <c r="D28" s="1276"/>
      <c r="E28" s="1276"/>
      <c r="F28" s="1276"/>
      <c r="G28" s="1276"/>
      <c r="H28" s="1276"/>
      <c r="I28" s="1276"/>
      <c r="J28" s="1276"/>
      <c r="K28" s="1277"/>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275" t="str">
        <f>IF(基本情報入力シート!C72="","",基本情報入力シート!C72)</f>
        <v/>
      </c>
      <c r="C29" s="1276"/>
      <c r="D29" s="1276"/>
      <c r="E29" s="1276"/>
      <c r="F29" s="1276"/>
      <c r="G29" s="1276"/>
      <c r="H29" s="1276"/>
      <c r="I29" s="1276"/>
      <c r="J29" s="1276"/>
      <c r="K29" s="1277"/>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275" t="str">
        <f>IF(基本情報入力シート!C73="","",基本情報入力シート!C73)</f>
        <v/>
      </c>
      <c r="C30" s="1276"/>
      <c r="D30" s="1276"/>
      <c r="E30" s="1276"/>
      <c r="F30" s="1276"/>
      <c r="G30" s="1276"/>
      <c r="H30" s="1276"/>
      <c r="I30" s="1276"/>
      <c r="J30" s="1276"/>
      <c r="K30" s="1277"/>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275" t="str">
        <f>IF(基本情報入力シート!C74="","",基本情報入力シート!C74)</f>
        <v/>
      </c>
      <c r="C31" s="1276"/>
      <c r="D31" s="1276"/>
      <c r="E31" s="1276"/>
      <c r="F31" s="1276"/>
      <c r="G31" s="1276"/>
      <c r="H31" s="1276"/>
      <c r="I31" s="1276"/>
      <c r="J31" s="1276"/>
      <c r="K31" s="1277"/>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275" t="str">
        <f>IF(基本情報入力シート!C75="","",基本情報入力シート!C75)</f>
        <v/>
      </c>
      <c r="C32" s="1276"/>
      <c r="D32" s="1276"/>
      <c r="E32" s="1276"/>
      <c r="F32" s="1276"/>
      <c r="G32" s="1276"/>
      <c r="H32" s="1276"/>
      <c r="I32" s="1276"/>
      <c r="J32" s="1276"/>
      <c r="K32" s="1277"/>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275" t="str">
        <f>IF(基本情報入力シート!C76="","",基本情報入力シート!C76)</f>
        <v/>
      </c>
      <c r="C33" s="1276"/>
      <c r="D33" s="1276"/>
      <c r="E33" s="1276"/>
      <c r="F33" s="1276"/>
      <c r="G33" s="1276"/>
      <c r="H33" s="1276"/>
      <c r="I33" s="1276"/>
      <c r="J33" s="1276"/>
      <c r="K33" s="1277"/>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275" t="str">
        <f>IF(基本情報入力シート!C77="","",基本情報入力シート!C77)</f>
        <v/>
      </c>
      <c r="C34" s="1276"/>
      <c r="D34" s="1276"/>
      <c r="E34" s="1276"/>
      <c r="F34" s="1276"/>
      <c r="G34" s="1276"/>
      <c r="H34" s="1276"/>
      <c r="I34" s="1276"/>
      <c r="J34" s="1276"/>
      <c r="K34" s="1277"/>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275" t="str">
        <f>IF(基本情報入力シート!C78="","",基本情報入力シート!C78)</f>
        <v/>
      </c>
      <c r="C35" s="1276"/>
      <c r="D35" s="1276"/>
      <c r="E35" s="1276"/>
      <c r="F35" s="1276"/>
      <c r="G35" s="1276"/>
      <c r="H35" s="1276"/>
      <c r="I35" s="1276"/>
      <c r="J35" s="1276"/>
      <c r="K35" s="1277"/>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275" t="str">
        <f>IF(基本情報入力シート!C79="","",基本情報入力シート!C79)</f>
        <v/>
      </c>
      <c r="C36" s="1276"/>
      <c r="D36" s="1276"/>
      <c r="E36" s="1276"/>
      <c r="F36" s="1276"/>
      <c r="G36" s="1276"/>
      <c r="H36" s="1276"/>
      <c r="I36" s="1276"/>
      <c r="J36" s="1276"/>
      <c r="K36" s="1277"/>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275" t="str">
        <f>IF(基本情報入力シート!C80="","",基本情報入力シート!C80)</f>
        <v/>
      </c>
      <c r="C37" s="1276"/>
      <c r="D37" s="1276"/>
      <c r="E37" s="1276"/>
      <c r="F37" s="1276"/>
      <c r="G37" s="1276"/>
      <c r="H37" s="1276"/>
      <c r="I37" s="1276"/>
      <c r="J37" s="1276"/>
      <c r="K37" s="1277"/>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275" t="str">
        <f>IF(基本情報入力シート!C81="","",基本情報入力シート!C81)</f>
        <v/>
      </c>
      <c r="C38" s="1276"/>
      <c r="D38" s="1276"/>
      <c r="E38" s="1276"/>
      <c r="F38" s="1276"/>
      <c r="G38" s="1276"/>
      <c r="H38" s="1276"/>
      <c r="I38" s="1276"/>
      <c r="J38" s="1276"/>
      <c r="K38" s="1277"/>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275" t="str">
        <f>IF(基本情報入力シート!C82="","",基本情報入力シート!C82)</f>
        <v/>
      </c>
      <c r="C39" s="1276"/>
      <c r="D39" s="1276"/>
      <c r="E39" s="1276"/>
      <c r="F39" s="1276"/>
      <c r="G39" s="1276"/>
      <c r="H39" s="1276"/>
      <c r="I39" s="1276"/>
      <c r="J39" s="1276"/>
      <c r="K39" s="1277"/>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275" t="str">
        <f>IF(基本情報入力シート!C83="","",基本情報入力シート!C83)</f>
        <v/>
      </c>
      <c r="C40" s="1276"/>
      <c r="D40" s="1276"/>
      <c r="E40" s="1276"/>
      <c r="F40" s="1276"/>
      <c r="G40" s="1276"/>
      <c r="H40" s="1276"/>
      <c r="I40" s="1276"/>
      <c r="J40" s="1276"/>
      <c r="K40" s="1277"/>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275" t="str">
        <f>IF(基本情報入力シート!C84="","",基本情報入力シート!C84)</f>
        <v/>
      </c>
      <c r="C41" s="1276"/>
      <c r="D41" s="1276"/>
      <c r="E41" s="1276"/>
      <c r="F41" s="1276"/>
      <c r="G41" s="1276"/>
      <c r="H41" s="1276"/>
      <c r="I41" s="1276"/>
      <c r="J41" s="1276"/>
      <c r="K41" s="1277"/>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275" t="str">
        <f>IF(基本情報入力シート!C85="","",基本情報入力シート!C85)</f>
        <v/>
      </c>
      <c r="C42" s="1276"/>
      <c r="D42" s="1276"/>
      <c r="E42" s="1276"/>
      <c r="F42" s="1276"/>
      <c r="G42" s="1276"/>
      <c r="H42" s="1276"/>
      <c r="I42" s="1276"/>
      <c r="J42" s="1276"/>
      <c r="K42" s="1277"/>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275" t="str">
        <f>IF(基本情報入力シート!C86="","",基本情報入力シート!C86)</f>
        <v/>
      </c>
      <c r="C43" s="1276"/>
      <c r="D43" s="1276"/>
      <c r="E43" s="1276"/>
      <c r="F43" s="1276"/>
      <c r="G43" s="1276"/>
      <c r="H43" s="1276"/>
      <c r="I43" s="1276"/>
      <c r="J43" s="1276"/>
      <c r="K43" s="1277"/>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275" t="str">
        <f>IF(基本情報入力シート!C87="","",基本情報入力シート!C87)</f>
        <v/>
      </c>
      <c r="C44" s="1276"/>
      <c r="D44" s="1276"/>
      <c r="E44" s="1276"/>
      <c r="F44" s="1276"/>
      <c r="G44" s="1276"/>
      <c r="H44" s="1276"/>
      <c r="I44" s="1276"/>
      <c r="J44" s="1276"/>
      <c r="K44" s="1277"/>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275" t="str">
        <f>IF(基本情報入力シート!C88="","",基本情報入力シート!C88)</f>
        <v/>
      </c>
      <c r="C45" s="1276"/>
      <c r="D45" s="1276"/>
      <c r="E45" s="1276"/>
      <c r="F45" s="1276"/>
      <c r="G45" s="1276"/>
      <c r="H45" s="1276"/>
      <c r="I45" s="1276"/>
      <c r="J45" s="1276"/>
      <c r="K45" s="1277"/>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275" t="str">
        <f>IF(基本情報入力シート!C89="","",基本情報入力シート!C89)</f>
        <v/>
      </c>
      <c r="C46" s="1276"/>
      <c r="D46" s="1276"/>
      <c r="E46" s="1276"/>
      <c r="F46" s="1276"/>
      <c r="G46" s="1276"/>
      <c r="H46" s="1276"/>
      <c r="I46" s="1276"/>
      <c r="J46" s="1276"/>
      <c r="K46" s="1277"/>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275" t="str">
        <f>IF(基本情報入力シート!C90="","",基本情報入力シート!C90)</f>
        <v/>
      </c>
      <c r="C47" s="1276"/>
      <c r="D47" s="1276"/>
      <c r="E47" s="1276"/>
      <c r="F47" s="1276"/>
      <c r="G47" s="1276"/>
      <c r="H47" s="1276"/>
      <c r="I47" s="1276"/>
      <c r="J47" s="1276"/>
      <c r="K47" s="1277"/>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275" t="str">
        <f>IF(基本情報入力シート!C91="","",基本情報入力シート!C91)</f>
        <v/>
      </c>
      <c r="C48" s="1276"/>
      <c r="D48" s="1276"/>
      <c r="E48" s="1276"/>
      <c r="F48" s="1276"/>
      <c r="G48" s="1276"/>
      <c r="H48" s="1276"/>
      <c r="I48" s="1276"/>
      <c r="J48" s="1276"/>
      <c r="K48" s="1277"/>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275" t="str">
        <f>IF(基本情報入力シート!C92="","",基本情報入力シート!C92)</f>
        <v/>
      </c>
      <c r="C49" s="1276"/>
      <c r="D49" s="1276"/>
      <c r="E49" s="1276"/>
      <c r="F49" s="1276"/>
      <c r="G49" s="1276"/>
      <c r="H49" s="1276"/>
      <c r="I49" s="1276"/>
      <c r="J49" s="1276"/>
      <c r="K49" s="1277"/>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275" t="str">
        <f>IF(基本情報入力シート!C93="","",基本情報入力シート!C93)</f>
        <v/>
      </c>
      <c r="C50" s="1276"/>
      <c r="D50" s="1276"/>
      <c r="E50" s="1276"/>
      <c r="F50" s="1276"/>
      <c r="G50" s="1276"/>
      <c r="H50" s="1276"/>
      <c r="I50" s="1276"/>
      <c r="J50" s="1276"/>
      <c r="K50" s="1277"/>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275" t="str">
        <f>IF(基本情報入力シート!C94="","",基本情報入力シート!C94)</f>
        <v/>
      </c>
      <c r="C51" s="1276"/>
      <c r="D51" s="1276"/>
      <c r="E51" s="1276"/>
      <c r="F51" s="1276"/>
      <c r="G51" s="1276"/>
      <c r="H51" s="1276"/>
      <c r="I51" s="1276"/>
      <c r="J51" s="1276"/>
      <c r="K51" s="1277"/>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275" t="str">
        <f>IF(基本情報入力シート!C95="","",基本情報入力シート!C95)</f>
        <v/>
      </c>
      <c r="C52" s="1276"/>
      <c r="D52" s="1276"/>
      <c r="E52" s="1276"/>
      <c r="F52" s="1276"/>
      <c r="G52" s="1276"/>
      <c r="H52" s="1276"/>
      <c r="I52" s="1276"/>
      <c r="J52" s="1276"/>
      <c r="K52" s="1277"/>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275" t="str">
        <f>IF(基本情報入力シート!C96="","",基本情報入力シート!C96)</f>
        <v/>
      </c>
      <c r="C53" s="1276"/>
      <c r="D53" s="1276"/>
      <c r="E53" s="1276"/>
      <c r="F53" s="1276"/>
      <c r="G53" s="1276"/>
      <c r="H53" s="1276"/>
      <c r="I53" s="1276"/>
      <c r="J53" s="1276"/>
      <c r="K53" s="1277"/>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275" t="str">
        <f>IF(基本情報入力シート!C97="","",基本情報入力シート!C97)</f>
        <v/>
      </c>
      <c r="C54" s="1276"/>
      <c r="D54" s="1276"/>
      <c r="E54" s="1276"/>
      <c r="F54" s="1276"/>
      <c r="G54" s="1276"/>
      <c r="H54" s="1276"/>
      <c r="I54" s="1276"/>
      <c r="J54" s="1276"/>
      <c r="K54" s="1277"/>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275" t="str">
        <f>IF(基本情報入力シート!C98="","",基本情報入力シート!C98)</f>
        <v/>
      </c>
      <c r="C55" s="1276"/>
      <c r="D55" s="1276"/>
      <c r="E55" s="1276"/>
      <c r="F55" s="1276"/>
      <c r="G55" s="1276"/>
      <c r="H55" s="1276"/>
      <c r="I55" s="1276"/>
      <c r="J55" s="1276"/>
      <c r="K55" s="1277"/>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275" t="str">
        <f>IF(基本情報入力シート!C99="","",基本情報入力シート!C99)</f>
        <v/>
      </c>
      <c r="C56" s="1276"/>
      <c r="D56" s="1276"/>
      <c r="E56" s="1276"/>
      <c r="F56" s="1276"/>
      <c r="G56" s="1276"/>
      <c r="H56" s="1276"/>
      <c r="I56" s="1276"/>
      <c r="J56" s="1276"/>
      <c r="K56" s="1277"/>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275" t="str">
        <f>IF(基本情報入力シート!C100="","",基本情報入力シート!C100)</f>
        <v/>
      </c>
      <c r="C57" s="1276"/>
      <c r="D57" s="1276"/>
      <c r="E57" s="1276"/>
      <c r="F57" s="1276"/>
      <c r="G57" s="1276"/>
      <c r="H57" s="1276"/>
      <c r="I57" s="1276"/>
      <c r="J57" s="1276"/>
      <c r="K57" s="1277"/>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275" t="str">
        <f>IF(基本情報入力シート!C101="","",基本情報入力シート!C101)</f>
        <v/>
      </c>
      <c r="C58" s="1276"/>
      <c r="D58" s="1276"/>
      <c r="E58" s="1276"/>
      <c r="F58" s="1276"/>
      <c r="G58" s="1276"/>
      <c r="H58" s="1276"/>
      <c r="I58" s="1276"/>
      <c r="J58" s="1276"/>
      <c r="K58" s="1277"/>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275" t="str">
        <f>IF(基本情報入力シート!C102="","",基本情報入力シート!C102)</f>
        <v/>
      </c>
      <c r="C59" s="1276"/>
      <c r="D59" s="1276"/>
      <c r="E59" s="1276"/>
      <c r="F59" s="1276"/>
      <c r="G59" s="1276"/>
      <c r="H59" s="1276"/>
      <c r="I59" s="1276"/>
      <c r="J59" s="1276"/>
      <c r="K59" s="1277"/>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275" t="str">
        <f>IF(基本情報入力シート!C103="","",基本情報入力シート!C103)</f>
        <v/>
      </c>
      <c r="C60" s="1276"/>
      <c r="D60" s="1276"/>
      <c r="E60" s="1276"/>
      <c r="F60" s="1276"/>
      <c r="G60" s="1276"/>
      <c r="H60" s="1276"/>
      <c r="I60" s="1276"/>
      <c r="J60" s="1276"/>
      <c r="K60" s="1277"/>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275" t="str">
        <f>IF(基本情報入力シート!C104="","",基本情報入力シート!C104)</f>
        <v/>
      </c>
      <c r="C61" s="1276"/>
      <c r="D61" s="1276"/>
      <c r="E61" s="1276"/>
      <c r="F61" s="1276"/>
      <c r="G61" s="1276"/>
      <c r="H61" s="1276"/>
      <c r="I61" s="1276"/>
      <c r="J61" s="1276"/>
      <c r="K61" s="1277"/>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275" t="str">
        <f>IF(基本情報入力シート!C105="","",基本情報入力シート!C105)</f>
        <v/>
      </c>
      <c r="C62" s="1276"/>
      <c r="D62" s="1276"/>
      <c r="E62" s="1276"/>
      <c r="F62" s="1276"/>
      <c r="G62" s="1276"/>
      <c r="H62" s="1276"/>
      <c r="I62" s="1276"/>
      <c r="J62" s="1276"/>
      <c r="K62" s="1277"/>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275" t="str">
        <f>IF(基本情報入力シート!C106="","",基本情報入力シート!C106)</f>
        <v/>
      </c>
      <c r="C63" s="1276"/>
      <c r="D63" s="1276"/>
      <c r="E63" s="1276"/>
      <c r="F63" s="1276"/>
      <c r="G63" s="1276"/>
      <c r="H63" s="1276"/>
      <c r="I63" s="1276"/>
      <c r="J63" s="1276"/>
      <c r="K63" s="1277"/>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275" t="str">
        <f>IF(基本情報入力シート!C107="","",基本情報入力シート!C107)</f>
        <v/>
      </c>
      <c r="C64" s="1276"/>
      <c r="D64" s="1276"/>
      <c r="E64" s="1276"/>
      <c r="F64" s="1276"/>
      <c r="G64" s="1276"/>
      <c r="H64" s="1276"/>
      <c r="I64" s="1276"/>
      <c r="J64" s="1276"/>
      <c r="K64" s="1277"/>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275" t="str">
        <f>IF(基本情報入力シート!C108="","",基本情報入力シート!C108)</f>
        <v/>
      </c>
      <c r="C65" s="1276"/>
      <c r="D65" s="1276"/>
      <c r="E65" s="1276"/>
      <c r="F65" s="1276"/>
      <c r="G65" s="1276"/>
      <c r="H65" s="1276"/>
      <c r="I65" s="1276"/>
      <c r="J65" s="1276"/>
      <c r="K65" s="1277"/>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275" t="str">
        <f>IF(基本情報入力シート!C109="","",基本情報入力シート!C109)</f>
        <v/>
      </c>
      <c r="C66" s="1276"/>
      <c r="D66" s="1276"/>
      <c r="E66" s="1276"/>
      <c r="F66" s="1276"/>
      <c r="G66" s="1276"/>
      <c r="H66" s="1276"/>
      <c r="I66" s="1276"/>
      <c r="J66" s="1276"/>
      <c r="K66" s="1277"/>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275" t="str">
        <f>IF(基本情報入力シート!C110="","",基本情報入力シート!C110)</f>
        <v/>
      </c>
      <c r="C67" s="1276"/>
      <c r="D67" s="1276"/>
      <c r="E67" s="1276"/>
      <c r="F67" s="1276"/>
      <c r="G67" s="1276"/>
      <c r="H67" s="1276"/>
      <c r="I67" s="1276"/>
      <c r="J67" s="1276"/>
      <c r="K67" s="1277"/>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275" t="str">
        <f>IF(基本情報入力シート!C111="","",基本情報入力シート!C111)</f>
        <v/>
      </c>
      <c r="C68" s="1276"/>
      <c r="D68" s="1276"/>
      <c r="E68" s="1276"/>
      <c r="F68" s="1276"/>
      <c r="G68" s="1276"/>
      <c r="H68" s="1276"/>
      <c r="I68" s="1276"/>
      <c r="J68" s="1276"/>
      <c r="K68" s="1277"/>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275" t="str">
        <f>IF(基本情報入力シート!C112="","",基本情報入力シート!C112)</f>
        <v/>
      </c>
      <c r="C69" s="1276"/>
      <c r="D69" s="1276"/>
      <c r="E69" s="1276"/>
      <c r="F69" s="1276"/>
      <c r="G69" s="1276"/>
      <c r="H69" s="1276"/>
      <c r="I69" s="1276"/>
      <c r="J69" s="1276"/>
      <c r="K69" s="1277"/>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275" t="str">
        <f>IF(基本情報入力シート!C113="","",基本情報入力シート!C113)</f>
        <v/>
      </c>
      <c r="C70" s="1276"/>
      <c r="D70" s="1276"/>
      <c r="E70" s="1276"/>
      <c r="F70" s="1276"/>
      <c r="G70" s="1276"/>
      <c r="H70" s="1276"/>
      <c r="I70" s="1276"/>
      <c r="J70" s="1276"/>
      <c r="K70" s="1277"/>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275" t="str">
        <f>IF(基本情報入力シート!C114="","",基本情報入力シート!C114)</f>
        <v/>
      </c>
      <c r="C71" s="1276"/>
      <c r="D71" s="1276"/>
      <c r="E71" s="1276"/>
      <c r="F71" s="1276"/>
      <c r="G71" s="1276"/>
      <c r="H71" s="1276"/>
      <c r="I71" s="1276"/>
      <c r="J71" s="1276"/>
      <c r="K71" s="1277"/>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275" t="str">
        <f>IF(基本情報入力シート!C115="","",基本情報入力シート!C115)</f>
        <v/>
      </c>
      <c r="C72" s="1276"/>
      <c r="D72" s="1276"/>
      <c r="E72" s="1276"/>
      <c r="F72" s="1276"/>
      <c r="G72" s="1276"/>
      <c r="H72" s="1276"/>
      <c r="I72" s="1276"/>
      <c r="J72" s="1276"/>
      <c r="K72" s="1277"/>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275" t="str">
        <f>IF(基本情報入力シート!C116="","",基本情報入力シート!C116)</f>
        <v/>
      </c>
      <c r="C73" s="1276"/>
      <c r="D73" s="1276"/>
      <c r="E73" s="1276"/>
      <c r="F73" s="1276"/>
      <c r="G73" s="1276"/>
      <c r="H73" s="1276"/>
      <c r="I73" s="1276"/>
      <c r="J73" s="1276"/>
      <c r="K73" s="1277"/>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275" t="str">
        <f>IF(基本情報入力シート!C117="","",基本情報入力シート!C117)</f>
        <v/>
      </c>
      <c r="C74" s="1276"/>
      <c r="D74" s="1276"/>
      <c r="E74" s="1276"/>
      <c r="F74" s="1276"/>
      <c r="G74" s="1276"/>
      <c r="H74" s="1276"/>
      <c r="I74" s="1276"/>
      <c r="J74" s="1276"/>
      <c r="K74" s="1277"/>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275" t="str">
        <f>IF(基本情報入力シート!C118="","",基本情報入力シート!C118)</f>
        <v/>
      </c>
      <c r="C75" s="1276"/>
      <c r="D75" s="1276"/>
      <c r="E75" s="1276"/>
      <c r="F75" s="1276"/>
      <c r="G75" s="1276"/>
      <c r="H75" s="1276"/>
      <c r="I75" s="1276"/>
      <c r="J75" s="1276"/>
      <c r="K75" s="1277"/>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275" t="str">
        <f>IF(基本情報入力シート!C119="","",基本情報入力シート!C119)</f>
        <v/>
      </c>
      <c r="C76" s="1276"/>
      <c r="D76" s="1276"/>
      <c r="E76" s="1276"/>
      <c r="F76" s="1276"/>
      <c r="G76" s="1276"/>
      <c r="H76" s="1276"/>
      <c r="I76" s="1276"/>
      <c r="J76" s="1276"/>
      <c r="K76" s="1277"/>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275" t="str">
        <f>IF(基本情報入力シート!C120="","",基本情報入力シート!C120)</f>
        <v/>
      </c>
      <c r="C77" s="1276"/>
      <c r="D77" s="1276"/>
      <c r="E77" s="1276"/>
      <c r="F77" s="1276"/>
      <c r="G77" s="1276"/>
      <c r="H77" s="1276"/>
      <c r="I77" s="1276"/>
      <c r="J77" s="1276"/>
      <c r="K77" s="1277"/>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275" t="str">
        <f>IF(基本情報入力シート!C121="","",基本情報入力シート!C121)</f>
        <v/>
      </c>
      <c r="C78" s="1276"/>
      <c r="D78" s="1276"/>
      <c r="E78" s="1276"/>
      <c r="F78" s="1276"/>
      <c r="G78" s="1276"/>
      <c r="H78" s="1276"/>
      <c r="I78" s="1276"/>
      <c r="J78" s="1276"/>
      <c r="K78" s="1277"/>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275" t="str">
        <f>IF(基本情報入力シート!C122="","",基本情報入力シート!C122)</f>
        <v/>
      </c>
      <c r="C79" s="1276"/>
      <c r="D79" s="1276"/>
      <c r="E79" s="1276"/>
      <c r="F79" s="1276"/>
      <c r="G79" s="1276"/>
      <c r="H79" s="1276"/>
      <c r="I79" s="1276"/>
      <c r="J79" s="1276"/>
      <c r="K79" s="1277"/>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275" t="str">
        <f>IF(基本情報入力シート!C123="","",基本情報入力シート!C123)</f>
        <v/>
      </c>
      <c r="C80" s="1276"/>
      <c r="D80" s="1276"/>
      <c r="E80" s="1276"/>
      <c r="F80" s="1276"/>
      <c r="G80" s="1276"/>
      <c r="H80" s="1276"/>
      <c r="I80" s="1276"/>
      <c r="J80" s="1276"/>
      <c r="K80" s="1277"/>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275" t="str">
        <f>IF(基本情報入力シート!C124="","",基本情報入力シート!C124)</f>
        <v/>
      </c>
      <c r="C81" s="1276"/>
      <c r="D81" s="1276"/>
      <c r="E81" s="1276"/>
      <c r="F81" s="1276"/>
      <c r="G81" s="1276"/>
      <c r="H81" s="1276"/>
      <c r="I81" s="1276"/>
      <c r="J81" s="1276"/>
      <c r="K81" s="1277"/>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275" t="str">
        <f>IF(基本情報入力シート!C125="","",基本情報入力シート!C125)</f>
        <v/>
      </c>
      <c r="C82" s="1276"/>
      <c r="D82" s="1276"/>
      <c r="E82" s="1276"/>
      <c r="F82" s="1276"/>
      <c r="G82" s="1276"/>
      <c r="H82" s="1276"/>
      <c r="I82" s="1276"/>
      <c r="J82" s="1276"/>
      <c r="K82" s="1277"/>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275" t="str">
        <f>IF(基本情報入力シート!C126="","",基本情報入力シート!C126)</f>
        <v/>
      </c>
      <c r="C83" s="1276"/>
      <c r="D83" s="1276"/>
      <c r="E83" s="1276"/>
      <c r="F83" s="1276"/>
      <c r="G83" s="1276"/>
      <c r="H83" s="1276"/>
      <c r="I83" s="1276"/>
      <c r="J83" s="1276"/>
      <c r="K83" s="1277"/>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275" t="str">
        <f>IF(基本情報入力シート!C127="","",基本情報入力シート!C127)</f>
        <v/>
      </c>
      <c r="C84" s="1276"/>
      <c r="D84" s="1276"/>
      <c r="E84" s="1276"/>
      <c r="F84" s="1276"/>
      <c r="G84" s="1276"/>
      <c r="H84" s="1276"/>
      <c r="I84" s="1276"/>
      <c r="J84" s="1276"/>
      <c r="K84" s="1277"/>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275" t="str">
        <f>IF(基本情報入力シート!C128="","",基本情報入力シート!C128)</f>
        <v/>
      </c>
      <c r="C85" s="1276"/>
      <c r="D85" s="1276"/>
      <c r="E85" s="1276"/>
      <c r="F85" s="1276"/>
      <c r="G85" s="1276"/>
      <c r="H85" s="1276"/>
      <c r="I85" s="1276"/>
      <c r="J85" s="1276"/>
      <c r="K85" s="1277"/>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275" t="str">
        <f>IF(基本情報入力シート!C129="","",基本情報入力シート!C129)</f>
        <v/>
      </c>
      <c r="C86" s="1276"/>
      <c r="D86" s="1276"/>
      <c r="E86" s="1276"/>
      <c r="F86" s="1276"/>
      <c r="G86" s="1276"/>
      <c r="H86" s="1276"/>
      <c r="I86" s="1276"/>
      <c r="J86" s="1276"/>
      <c r="K86" s="1277"/>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275" t="str">
        <f>IF(基本情報入力シート!C130="","",基本情報入力シート!C130)</f>
        <v/>
      </c>
      <c r="C87" s="1276"/>
      <c r="D87" s="1276"/>
      <c r="E87" s="1276"/>
      <c r="F87" s="1276"/>
      <c r="G87" s="1276"/>
      <c r="H87" s="1276"/>
      <c r="I87" s="1276"/>
      <c r="J87" s="1276"/>
      <c r="K87" s="1277"/>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275" t="str">
        <f>IF(基本情報入力シート!C131="","",基本情報入力シート!C131)</f>
        <v/>
      </c>
      <c r="C88" s="1276"/>
      <c r="D88" s="1276"/>
      <c r="E88" s="1276"/>
      <c r="F88" s="1276"/>
      <c r="G88" s="1276"/>
      <c r="H88" s="1276"/>
      <c r="I88" s="1276"/>
      <c r="J88" s="1276"/>
      <c r="K88" s="1277"/>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275" t="str">
        <f>IF(基本情報入力シート!C132="","",基本情報入力シート!C132)</f>
        <v/>
      </c>
      <c r="C89" s="1276"/>
      <c r="D89" s="1276"/>
      <c r="E89" s="1276"/>
      <c r="F89" s="1276"/>
      <c r="G89" s="1276"/>
      <c r="H89" s="1276"/>
      <c r="I89" s="1276"/>
      <c r="J89" s="1276"/>
      <c r="K89" s="1277"/>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275" t="str">
        <f>IF(基本情報入力シート!C133="","",基本情報入力シート!C133)</f>
        <v/>
      </c>
      <c r="C90" s="1276"/>
      <c r="D90" s="1276"/>
      <c r="E90" s="1276"/>
      <c r="F90" s="1276"/>
      <c r="G90" s="1276"/>
      <c r="H90" s="1276"/>
      <c r="I90" s="1276"/>
      <c r="J90" s="1276"/>
      <c r="K90" s="1277"/>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275" t="str">
        <f>IF(基本情報入力シート!C134="","",基本情報入力シート!C134)</f>
        <v/>
      </c>
      <c r="C91" s="1276"/>
      <c r="D91" s="1276"/>
      <c r="E91" s="1276"/>
      <c r="F91" s="1276"/>
      <c r="G91" s="1276"/>
      <c r="H91" s="1276"/>
      <c r="I91" s="1276"/>
      <c r="J91" s="1276"/>
      <c r="K91" s="1277"/>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275" t="str">
        <f>IF(基本情報入力シート!C135="","",基本情報入力シート!C135)</f>
        <v/>
      </c>
      <c r="C92" s="1276"/>
      <c r="D92" s="1276"/>
      <c r="E92" s="1276"/>
      <c r="F92" s="1276"/>
      <c r="G92" s="1276"/>
      <c r="H92" s="1276"/>
      <c r="I92" s="1276"/>
      <c r="J92" s="1276"/>
      <c r="K92" s="1277"/>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275" t="str">
        <f>IF(基本情報入力シート!C136="","",基本情報入力シート!C136)</f>
        <v/>
      </c>
      <c r="C93" s="1276"/>
      <c r="D93" s="1276"/>
      <c r="E93" s="1276"/>
      <c r="F93" s="1276"/>
      <c r="G93" s="1276"/>
      <c r="H93" s="1276"/>
      <c r="I93" s="1276"/>
      <c r="J93" s="1276"/>
      <c r="K93" s="1277"/>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275" t="str">
        <f>IF(基本情報入力シート!C137="","",基本情報入力シート!C137)</f>
        <v/>
      </c>
      <c r="C94" s="1276"/>
      <c r="D94" s="1276"/>
      <c r="E94" s="1276"/>
      <c r="F94" s="1276"/>
      <c r="G94" s="1276"/>
      <c r="H94" s="1276"/>
      <c r="I94" s="1276"/>
      <c r="J94" s="1276"/>
      <c r="K94" s="1277"/>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275" t="str">
        <f>IF(基本情報入力シート!C138="","",基本情報入力シート!C138)</f>
        <v/>
      </c>
      <c r="C95" s="1276"/>
      <c r="D95" s="1276"/>
      <c r="E95" s="1276"/>
      <c r="F95" s="1276"/>
      <c r="G95" s="1276"/>
      <c r="H95" s="1276"/>
      <c r="I95" s="1276"/>
      <c r="J95" s="1276"/>
      <c r="K95" s="1277"/>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275" t="str">
        <f>IF(基本情報入力シート!C139="","",基本情報入力シート!C139)</f>
        <v/>
      </c>
      <c r="C96" s="1276"/>
      <c r="D96" s="1276"/>
      <c r="E96" s="1276"/>
      <c r="F96" s="1276"/>
      <c r="G96" s="1276"/>
      <c r="H96" s="1276"/>
      <c r="I96" s="1276"/>
      <c r="J96" s="1276"/>
      <c r="K96" s="1277"/>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275" t="str">
        <f>IF(基本情報入力シート!C140="","",基本情報入力シート!C140)</f>
        <v/>
      </c>
      <c r="C97" s="1276"/>
      <c r="D97" s="1276"/>
      <c r="E97" s="1276"/>
      <c r="F97" s="1276"/>
      <c r="G97" s="1276"/>
      <c r="H97" s="1276"/>
      <c r="I97" s="1276"/>
      <c r="J97" s="1276"/>
      <c r="K97" s="1277"/>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275" t="str">
        <f>IF(基本情報入力シート!C141="","",基本情報入力シート!C141)</f>
        <v/>
      </c>
      <c r="C98" s="1276"/>
      <c r="D98" s="1276"/>
      <c r="E98" s="1276"/>
      <c r="F98" s="1276"/>
      <c r="G98" s="1276"/>
      <c r="H98" s="1276"/>
      <c r="I98" s="1276"/>
      <c r="J98" s="1276"/>
      <c r="K98" s="1277"/>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275" t="str">
        <f>IF(基本情報入力シート!C142="","",基本情報入力シート!C142)</f>
        <v/>
      </c>
      <c r="C99" s="1276"/>
      <c r="D99" s="1276"/>
      <c r="E99" s="1276"/>
      <c r="F99" s="1276"/>
      <c r="G99" s="1276"/>
      <c r="H99" s="1276"/>
      <c r="I99" s="1276"/>
      <c r="J99" s="1276"/>
      <c r="K99" s="1277"/>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275" t="str">
        <f>IF(基本情報入力シート!C143="","",基本情報入力シート!C143)</f>
        <v/>
      </c>
      <c r="C100" s="1276"/>
      <c r="D100" s="1276"/>
      <c r="E100" s="1276"/>
      <c r="F100" s="1276"/>
      <c r="G100" s="1276"/>
      <c r="H100" s="1276"/>
      <c r="I100" s="1276"/>
      <c r="J100" s="1276"/>
      <c r="K100" s="1277"/>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275" t="str">
        <f>IF(基本情報入力シート!C144="","",基本情報入力シート!C144)</f>
        <v/>
      </c>
      <c r="C101" s="1276"/>
      <c r="D101" s="1276"/>
      <c r="E101" s="1276"/>
      <c r="F101" s="1276"/>
      <c r="G101" s="1276"/>
      <c r="H101" s="1276"/>
      <c r="I101" s="1276"/>
      <c r="J101" s="1276"/>
      <c r="K101" s="1277"/>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275" t="str">
        <f>IF(基本情報入力シート!C145="","",基本情報入力シート!C145)</f>
        <v/>
      </c>
      <c r="C102" s="1276"/>
      <c r="D102" s="1276"/>
      <c r="E102" s="1276"/>
      <c r="F102" s="1276"/>
      <c r="G102" s="1276"/>
      <c r="H102" s="1276"/>
      <c r="I102" s="1276"/>
      <c r="J102" s="1276"/>
      <c r="K102" s="1277"/>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275" t="str">
        <f>IF(基本情報入力シート!C146="","",基本情報入力シート!C146)</f>
        <v/>
      </c>
      <c r="C103" s="1276"/>
      <c r="D103" s="1276"/>
      <c r="E103" s="1276"/>
      <c r="F103" s="1276"/>
      <c r="G103" s="1276"/>
      <c r="H103" s="1276"/>
      <c r="I103" s="1276"/>
      <c r="J103" s="1276"/>
      <c r="K103" s="1277"/>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275" t="str">
        <f>IF(基本情報入力シート!C147="","",基本情報入力シート!C147)</f>
        <v/>
      </c>
      <c r="C104" s="1276"/>
      <c r="D104" s="1276"/>
      <c r="E104" s="1276"/>
      <c r="F104" s="1276"/>
      <c r="G104" s="1276"/>
      <c r="H104" s="1276"/>
      <c r="I104" s="1276"/>
      <c r="J104" s="1276"/>
      <c r="K104" s="1277"/>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275" t="str">
        <f>IF(基本情報入力シート!C148="","",基本情報入力シート!C148)</f>
        <v/>
      </c>
      <c r="C105" s="1276"/>
      <c r="D105" s="1276"/>
      <c r="E105" s="1276"/>
      <c r="F105" s="1276"/>
      <c r="G105" s="1276"/>
      <c r="H105" s="1276"/>
      <c r="I105" s="1276"/>
      <c r="J105" s="1276"/>
      <c r="K105" s="1277"/>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275" t="str">
        <f>IF(基本情報入力シート!C149="","",基本情報入力シート!C149)</f>
        <v/>
      </c>
      <c r="C106" s="1276"/>
      <c r="D106" s="1276"/>
      <c r="E106" s="1276"/>
      <c r="F106" s="1276"/>
      <c r="G106" s="1276"/>
      <c r="H106" s="1276"/>
      <c r="I106" s="1276"/>
      <c r="J106" s="1276"/>
      <c r="K106" s="1277"/>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275" t="str">
        <f>IF(基本情報入力シート!C150="","",基本情報入力シート!C150)</f>
        <v/>
      </c>
      <c r="C107" s="1276"/>
      <c r="D107" s="1276"/>
      <c r="E107" s="1276"/>
      <c r="F107" s="1276"/>
      <c r="G107" s="1276"/>
      <c r="H107" s="1276"/>
      <c r="I107" s="1276"/>
      <c r="J107" s="1276"/>
      <c r="K107" s="1277"/>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275" t="str">
        <f>IF(基本情報入力シート!C151="","",基本情報入力シート!C151)</f>
        <v/>
      </c>
      <c r="C108" s="1276"/>
      <c r="D108" s="1276"/>
      <c r="E108" s="1276"/>
      <c r="F108" s="1276"/>
      <c r="G108" s="1276"/>
      <c r="H108" s="1276"/>
      <c r="I108" s="1276"/>
      <c r="J108" s="1276"/>
      <c r="K108" s="1277"/>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275" t="str">
        <f>IF(基本情報入力シート!C152="","",基本情報入力シート!C152)</f>
        <v/>
      </c>
      <c r="C109" s="1276"/>
      <c r="D109" s="1276"/>
      <c r="E109" s="1276"/>
      <c r="F109" s="1276"/>
      <c r="G109" s="1276"/>
      <c r="H109" s="1276"/>
      <c r="I109" s="1276"/>
      <c r="J109" s="1276"/>
      <c r="K109" s="1277"/>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275" t="str">
        <f>IF(基本情報入力シート!C153="","",基本情報入力シート!C153)</f>
        <v/>
      </c>
      <c r="C110" s="1276"/>
      <c r="D110" s="1276"/>
      <c r="E110" s="1276"/>
      <c r="F110" s="1276"/>
      <c r="G110" s="1276"/>
      <c r="H110" s="1276"/>
      <c r="I110" s="1276"/>
      <c r="J110" s="1276"/>
      <c r="K110" s="1277"/>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31" t="s">
        <v>20</v>
      </c>
      <c r="B2" s="1323"/>
      <c r="C2" s="1328" t="s">
        <v>62</v>
      </c>
      <c r="D2" s="1329"/>
      <c r="E2" s="1329"/>
      <c r="F2" s="1329"/>
      <c r="G2" s="1330"/>
      <c r="H2" s="1319" t="s">
        <v>165</v>
      </c>
      <c r="I2" s="1320"/>
      <c r="J2" s="1320"/>
      <c r="K2" s="1320"/>
      <c r="L2" s="1321"/>
    </row>
    <row r="3" spans="1:13" ht="39" customHeight="1">
      <c r="A3" s="1332"/>
      <c r="B3" s="1333"/>
      <c r="C3" s="1335" t="s">
        <v>63</v>
      </c>
      <c r="D3" s="1337"/>
      <c r="E3" s="1337"/>
      <c r="F3" s="1337"/>
      <c r="G3" s="1336"/>
      <c r="H3" s="1335" t="s">
        <v>60</v>
      </c>
      <c r="I3" s="1336"/>
      <c r="J3" s="1322" t="s">
        <v>136</v>
      </c>
      <c r="K3" s="1323"/>
      <c r="L3" s="1324"/>
    </row>
    <row r="4" spans="1:13" ht="18" customHeight="1">
      <c r="A4" s="1334"/>
      <c r="B4" s="1326"/>
      <c r="C4" s="14" t="s">
        <v>57</v>
      </c>
      <c r="D4" s="15" t="s">
        <v>58</v>
      </c>
      <c r="E4" s="15" t="s">
        <v>59</v>
      </c>
      <c r="F4" s="15"/>
      <c r="G4" s="16"/>
      <c r="H4" s="18" t="s">
        <v>22</v>
      </c>
      <c r="I4" s="17" t="s">
        <v>23</v>
      </c>
      <c r="J4" s="1325"/>
      <c r="K4" s="1326"/>
      <c r="L4" s="1327"/>
    </row>
    <row r="5" spans="1:13" ht="18" customHeight="1">
      <c r="A5" s="1317" t="s">
        <v>245</v>
      </c>
      <c r="B5" s="1318"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7" t="s">
        <v>16</v>
      </c>
      <c r="B6" s="1318"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7" t="s">
        <v>246</v>
      </c>
      <c r="B7" s="1318"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7" t="s">
        <v>265</v>
      </c>
      <c r="B8" s="1318"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7" t="s">
        <v>248</v>
      </c>
      <c r="B9" s="1318"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7" t="s">
        <v>17</v>
      </c>
      <c r="B10" s="1318"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7" t="s">
        <v>249</v>
      </c>
      <c r="B11" s="1318"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7" t="s">
        <v>250</v>
      </c>
      <c r="B12" s="1318"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7" t="s">
        <v>18</v>
      </c>
      <c r="B13" s="1318"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7" t="s">
        <v>251</v>
      </c>
      <c r="B14" s="1318"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7" t="s">
        <v>252</v>
      </c>
      <c r="B15" s="1318"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7" t="s">
        <v>266</v>
      </c>
      <c r="B16" s="1318"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7" t="s">
        <v>254</v>
      </c>
      <c r="B17" s="1318"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7" t="s">
        <v>267</v>
      </c>
      <c r="B18" s="1318"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7" t="s">
        <v>19</v>
      </c>
      <c r="B19" s="1318"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7" t="s">
        <v>256</v>
      </c>
      <c r="B20" s="1318"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7" t="s">
        <v>268</v>
      </c>
      <c r="B21" s="1318"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7" t="s">
        <v>258</v>
      </c>
      <c r="B22" s="1318"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7" t="s">
        <v>269</v>
      </c>
      <c r="B23" s="1318"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7" t="s">
        <v>260</v>
      </c>
      <c r="B24" s="1318"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7" t="s">
        <v>270</v>
      </c>
      <c r="B25" s="1318"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3" t="s">
        <v>271</v>
      </c>
      <c r="B26" s="1314"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5" t="s">
        <v>272</v>
      </c>
      <c r="B27" s="1316"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3" t="s">
        <v>273</v>
      </c>
      <c r="B28" s="1314"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31" t="s">
        <v>20</v>
      </c>
      <c r="B2" s="1323"/>
      <c r="C2" s="42" t="s">
        <v>217</v>
      </c>
      <c r="E2" s="1328" t="s">
        <v>62</v>
      </c>
      <c r="F2" s="1329"/>
      <c r="G2" s="1329"/>
    </row>
    <row r="3" spans="1:7" ht="18" customHeight="1">
      <c r="A3" s="35" t="s">
        <v>245</v>
      </c>
      <c r="B3" s="36"/>
      <c r="C3" s="43">
        <v>2.4E-2</v>
      </c>
      <c r="E3" s="1335" t="s">
        <v>214</v>
      </c>
      <c r="F3" s="1337"/>
      <c r="G3" s="1337"/>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