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4175" tabRatio="418"/>
  </bookViews>
  <sheets>
    <sheet name="利活用状況報告シート (記入用)" sheetId="3" r:id="rId1"/>
    <sheet name="利活用状況報告シート（入力用）" sheetId="1" state="hidden" r:id="rId2"/>
    <sheet name="入力規則" sheetId="2" state="hidden" r:id="rId3"/>
  </sheets>
  <definedNames>
    <definedName name="単位">入力規則!$T$4:$T$6</definedName>
    <definedName name="報告月初月・直近">入力規則!$Q$4:$Q$15</definedName>
    <definedName name="町名">入力規則!$V$4:$V$9</definedName>
    <definedName name="網野町">入力規則!$Y$4:$Y$24</definedName>
    <definedName name="提出年">入力規則!$L$4:$L$5</definedName>
    <definedName name="提出月">入力規則!$N$4:$N$15</definedName>
    <definedName name="提出日">入力規則!$O$4:$O$34</definedName>
    <definedName name="役職名">入力規則!$P$4:$P$6</definedName>
    <definedName name="交付決定番号①">入力規則!$B$4</definedName>
    <definedName name="交付決定番号②">入力規則!$C$4</definedName>
    <definedName name="交付決定番号③">入力規則!$D$4:$D$5</definedName>
    <definedName name="交付決定番号④">入力規則!$E$4:$E$13</definedName>
    <definedName name="交付決定番号⑤">入力規則!$F$4</definedName>
    <definedName name="交付決定番号⑥">入力規則!$G$4:$G$8</definedName>
    <definedName name="交付決定番号⑦">入力規則!$H$4:$H$5</definedName>
    <definedName name="交付決定番号⑧">入力規則!$I$4</definedName>
    <definedName name="交付決定番号⑨">入力規則!$J$4:$J$7</definedName>
    <definedName name="交付決定番号⑩">入力規則!$K$4</definedName>
    <definedName name="大宮町">入力規則!$X$4:$X$19</definedName>
    <definedName name="交付決定番号">入力規則!$D$4:$D$16</definedName>
    <definedName name="久美浜町">入力規則!$AB$4:$AB$73</definedName>
    <definedName name="丹後町">入力規則!$Z$4:$Z$37</definedName>
    <definedName name="年">入力規則!$L$4:$M$5</definedName>
    <definedName name="報告・直近">入力規則!$Q$4:$S$15</definedName>
    <definedName name="報告月">入力規則!$AF$4:$AH$15</definedName>
    <definedName name="報告月・初月">入力規則!$AF$4:$AF$15</definedName>
    <definedName name="峰山町">入力規則!$W$4:$W$38</definedName>
    <definedName name="弥栄町">入力規則!$AA$4:$AA$18</definedName>
    <definedName name="郵便番号">入力規則!$AC$4:$AD$194</definedName>
    <definedName name="_xlnm.Print_Area" localSheetId="0">'利活用状況報告シート (記入用)'!$A$1:$W$39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<sst xmlns="http://schemas.openxmlformats.org/spreadsheetml/2006/main" xmlns:r="http://schemas.openxmlformats.org/officeDocument/2006/relationships" count="689" uniqueCount="689">
  <si>
    <t>弥栄町木橋</t>
  </si>
  <si>
    <t>№</t>
  </si>
  <si>
    <t>⑦</t>
  </si>
  <si>
    <t>8月</t>
  </si>
  <si>
    <t>3月</t>
  </si>
  <si>
    <t>峰山町鱒留</t>
  </si>
  <si>
    <t>629-3443</t>
  </si>
  <si>
    <t>丹後町矢畑</t>
  </si>
  <si>
    <t>印</t>
    <rPh sb="0" eb="1">
      <t>イン</t>
    </rPh>
    <phoneticPr fontId="1"/>
  </si>
  <si>
    <t>丹後町</t>
    <rPh sb="0" eb="2">
      <t>タンゴ</t>
    </rPh>
    <rPh sb="2" eb="3">
      <t>チョウ</t>
    </rPh>
    <phoneticPr fontId="13"/>
  </si>
  <si>
    <t>629-3131</t>
  </si>
  <si>
    <t>鞍内</t>
  </si>
  <si>
    <t>俵野</t>
  </si>
  <si>
    <t>弥栄町鳥取</t>
  </si>
  <si>
    <t>7月</t>
  </si>
  <si>
    <t>久美浜町小桑</t>
  </si>
  <si>
    <t>補助事業者名</t>
    <rPh sb="0" eb="5">
      <t>ホジョジギョウシャ</t>
    </rPh>
    <rPh sb="5" eb="6">
      <t>メイ</t>
    </rPh>
    <phoneticPr fontId="1"/>
  </si>
  <si>
    <t>交付決定番号</t>
    <rPh sb="0" eb="6">
      <t>コウフケッテイバンゴウ</t>
    </rPh>
    <phoneticPr fontId="1"/>
  </si>
  <si>
    <t>4月</t>
  </si>
  <si>
    <t>久美浜町市野々</t>
  </si>
  <si>
    <t>丹後町宮</t>
  </si>
  <si>
    <t>単位</t>
    <rPh sb="0" eb="2">
      <t>タンイ</t>
    </rPh>
    <phoneticPr fontId="1"/>
  </si>
  <si>
    <t>住所</t>
    <rPh sb="0" eb="2">
      <t>ジュウショ</t>
    </rPh>
    <phoneticPr fontId="1"/>
  </si>
  <si>
    <t>（法人のみ押印）</t>
    <rPh sb="1" eb="3">
      <t>ホウジン</t>
    </rPh>
    <rPh sb="5" eb="7">
      <t>オウイン</t>
    </rPh>
    <phoneticPr fontId="1"/>
  </si>
  <si>
    <t>久美浜町仲町</t>
  </si>
  <si>
    <t>629-3447</t>
  </si>
  <si>
    <t>5月</t>
  </si>
  <si>
    <t>ｋW</t>
  </si>
  <si>
    <t>4月</t>
    <rPh sb="1" eb="2">
      <t>ガツ</t>
    </rPh>
    <phoneticPr fontId="1"/>
  </si>
  <si>
    <t>郵便番号</t>
  </si>
  <si>
    <t>6月</t>
  </si>
  <si>
    <t>％</t>
  </si>
  <si>
    <t>9月</t>
  </si>
  <si>
    <t>町域名</t>
  </si>
  <si>
    <t>10月</t>
  </si>
  <si>
    <t>中浜</t>
  </si>
  <si>
    <t>報告月</t>
    <rPh sb="0" eb="2">
      <t>ホウコク</t>
    </rPh>
    <rPh sb="2" eb="3">
      <t>ツキ</t>
    </rPh>
    <phoneticPr fontId="1"/>
  </si>
  <si>
    <t>11月</t>
  </si>
  <si>
    <t>627-0227</t>
  </si>
  <si>
    <t>久美浜町三分</t>
  </si>
  <si>
    <t>弥栄町</t>
    <rPh sb="0" eb="3">
      <t>ヤサカチョウ</t>
    </rPh>
    <phoneticPr fontId="13"/>
  </si>
  <si>
    <t>塩江</t>
  </si>
  <si>
    <t>12月</t>
  </si>
  <si>
    <t>627-0221</t>
  </si>
  <si>
    <t>629-3434</t>
  </si>
  <si>
    <t>網野</t>
  </si>
  <si>
    <t>627-0133</t>
  </si>
  <si>
    <t>1月</t>
  </si>
  <si>
    <t>627-0051</t>
  </si>
  <si>
    <t>629-3433</t>
  </si>
  <si>
    <t>③</t>
  </si>
  <si>
    <t>2月</t>
  </si>
  <si>
    <t>鳥取</t>
  </si>
  <si>
    <t>西山</t>
  </si>
  <si>
    <t>報告期間</t>
    <rPh sb="0" eb="4">
      <t>ホウコクキカン</t>
    </rPh>
    <phoneticPr fontId="1"/>
  </si>
  <si>
    <t>神崎</t>
  </si>
  <si>
    <t>太陽光発電設備出力</t>
    <rPh sb="0" eb="7">
      <t>タイヨウコウハツデンセツビ</t>
    </rPh>
    <rPh sb="7" eb="9">
      <t>シュツリョク</t>
    </rPh>
    <phoneticPr fontId="1"/>
  </si>
  <si>
    <t>千歳</t>
  </si>
  <si>
    <t>荒山</t>
  </si>
  <si>
    <t>浅茂川</t>
  </si>
  <si>
    <t>627-0245</t>
  </si>
  <si>
    <t>627-0222</t>
  </si>
  <si>
    <t>峰山町</t>
    <rPh sb="0" eb="3">
      <t>ミネヤマチョウ</t>
    </rPh>
    <phoneticPr fontId="13"/>
  </si>
  <si>
    <t>呉服</t>
  </si>
  <si>
    <t>久美浜町女布</t>
  </si>
  <si>
    <t>629-3559</t>
  </si>
  <si>
    <t>パワーコンディショナー出力</t>
    <rPh sb="11" eb="13">
      <t>シュツリョク</t>
    </rPh>
    <phoneticPr fontId="1"/>
  </si>
  <si>
    <t>長野</t>
  </si>
  <si>
    <t>蓄電池出力</t>
    <rPh sb="0" eb="5">
      <t>チクデンチシュツリョク</t>
    </rPh>
    <phoneticPr fontId="1"/>
  </si>
  <si>
    <t>⑤</t>
  </si>
  <si>
    <t>乗原</t>
  </si>
  <si>
    <t>629-2502</t>
  </si>
  <si>
    <t>不断</t>
  </si>
  <si>
    <t>御旅</t>
  </si>
  <si>
    <t>発電量</t>
    <rPh sb="0" eb="3">
      <t>ハツデンリョウ</t>
    </rPh>
    <phoneticPr fontId="1"/>
  </si>
  <si>
    <t>④</t>
  </si>
  <si>
    <t>小西</t>
  </si>
  <si>
    <t>弥栄町吉沢</t>
  </si>
  <si>
    <t>電力会社からの買電量</t>
    <rPh sb="0" eb="4">
      <t>デンリョクカイシャ</t>
    </rPh>
    <rPh sb="7" eb="8">
      <t>カイ</t>
    </rPh>
    <rPh sb="8" eb="9">
      <t>デン</t>
    </rPh>
    <rPh sb="9" eb="10">
      <t>リョウ</t>
    </rPh>
    <phoneticPr fontId="1"/>
  </si>
  <si>
    <t>R</t>
  </si>
  <si>
    <t>三谷</t>
  </si>
  <si>
    <t>627-0237</t>
  </si>
  <si>
    <t>設備・装置別の出力</t>
    <rPh sb="0" eb="2">
      <t>セツビ</t>
    </rPh>
    <rPh sb="3" eb="5">
      <t>ソウチ</t>
    </rPh>
    <rPh sb="5" eb="6">
      <t>ベツ</t>
    </rPh>
    <rPh sb="7" eb="9">
      <t>シュツリョク</t>
    </rPh>
    <phoneticPr fontId="1"/>
  </si>
  <si>
    <t>丹後町遠下</t>
  </si>
  <si>
    <t>五十河</t>
  </si>
  <si>
    <t>（注）①「報告期間」は、提出日より直近３ヶ月としてください。</t>
    <rPh sb="1" eb="2">
      <t>チュウ</t>
    </rPh>
    <rPh sb="5" eb="9">
      <t>ホウコクキカン</t>
    </rPh>
    <rPh sb="12" eb="15">
      <t>テイシュツビ</t>
    </rPh>
    <rPh sb="17" eb="19">
      <t>チョッキン</t>
    </rPh>
    <rPh sb="21" eb="22">
      <t>ゲツ</t>
    </rPh>
    <phoneticPr fontId="1"/>
  </si>
  <si>
    <t>※直近の2ケ月目及び3ヶ月目は自動表示します。</t>
    <rPh sb="1" eb="3">
      <t>チョッキン</t>
    </rPh>
    <phoneticPr fontId="1"/>
  </si>
  <si>
    <t>629-3435</t>
  </si>
  <si>
    <t>　　　　分かるものの写しを根拠資料として提出してください。</t>
    <rPh sb="4" eb="5">
      <t>ワ</t>
    </rPh>
    <rPh sb="10" eb="11">
      <t>ウツ</t>
    </rPh>
    <rPh sb="13" eb="15">
      <t>コンキョ</t>
    </rPh>
    <rPh sb="15" eb="17">
      <t>シリョウ</t>
    </rPh>
    <rPh sb="20" eb="22">
      <t>テイシュツ</t>
    </rPh>
    <phoneticPr fontId="1"/>
  </si>
  <si>
    <t>初月</t>
    <rPh sb="0" eb="2">
      <t>ショゲツ</t>
    </rPh>
    <phoneticPr fontId="1"/>
  </si>
  <si>
    <t>629-2523</t>
  </si>
  <si>
    <t>電力会社への売電量</t>
    <rPh sb="0" eb="4">
      <t>デンリョクカイシャ</t>
    </rPh>
    <rPh sb="6" eb="7">
      <t>バイ</t>
    </rPh>
    <rPh sb="7" eb="8">
      <t>デン</t>
    </rPh>
    <rPh sb="8" eb="9">
      <t>リョウ</t>
    </rPh>
    <phoneticPr fontId="1"/>
  </si>
  <si>
    <t>永留</t>
  </si>
  <si>
    <t>月</t>
    <rPh sb="0" eb="1">
      <t>ゲツ</t>
    </rPh>
    <phoneticPr fontId="1"/>
  </si>
  <si>
    <t>井辺</t>
  </si>
  <si>
    <t>奥大野</t>
  </si>
  <si>
    <t>家ノ谷</t>
  </si>
  <si>
    <t>網野町</t>
    <rPh sb="0" eb="3">
      <t>アミノチョウ</t>
    </rPh>
    <phoneticPr fontId="13"/>
  </si>
  <si>
    <t>⑧</t>
  </si>
  <si>
    <t>kWh</t>
  </si>
  <si>
    <t>井上</t>
  </si>
  <si>
    <t>①</t>
  </si>
  <si>
    <t>627-0249</t>
  </si>
  <si>
    <t>⑨</t>
  </si>
  <si>
    <t>②</t>
  </si>
  <si>
    <t>小浜</t>
  </si>
  <si>
    <t>⑥</t>
  </si>
  <si>
    <t>⑩</t>
  </si>
  <si>
    <t>629-2501</t>
  </si>
  <si>
    <t>大宮町</t>
    <rPh sb="0" eb="3">
      <t>オオミヤチョウ</t>
    </rPh>
    <phoneticPr fontId="13"/>
  </si>
  <si>
    <t>627-0141</t>
  </si>
  <si>
    <t>久美浜町</t>
    <rPh sb="0" eb="4">
      <t>クミハマチョウ</t>
    </rPh>
    <phoneticPr fontId="13"/>
  </si>
  <si>
    <t>赤坂</t>
  </si>
  <si>
    <t>佐野</t>
  </si>
  <si>
    <t>明田</t>
  </si>
  <si>
    <t>大井</t>
  </si>
  <si>
    <t>弥栄町井辺</t>
  </si>
  <si>
    <t>峰山町赤坂</t>
  </si>
  <si>
    <t>出角</t>
  </si>
  <si>
    <t>627-0006</t>
  </si>
  <si>
    <t>碇</t>
  </si>
  <si>
    <t>芋野</t>
  </si>
  <si>
    <t>網野町新庄</t>
  </si>
  <si>
    <t>久美浜町湊宮</t>
  </si>
  <si>
    <t>井谷</t>
  </si>
  <si>
    <t>峰山町不断</t>
  </si>
  <si>
    <t>網野町浜詰</t>
  </si>
  <si>
    <t>旭</t>
  </si>
  <si>
    <t>629-3578</t>
  </si>
  <si>
    <t>峰山町荒山</t>
  </si>
  <si>
    <t>627-0004</t>
  </si>
  <si>
    <t>石丸</t>
  </si>
  <si>
    <t>生野内</t>
  </si>
  <si>
    <t>丹後町上山</t>
  </si>
  <si>
    <t>弥栄町小田</t>
  </si>
  <si>
    <t>栃谷</t>
  </si>
  <si>
    <t>（郵便番号）</t>
  </si>
  <si>
    <t>久美浜町新庄</t>
  </si>
  <si>
    <t>袖志</t>
  </si>
  <si>
    <t>木橋</t>
  </si>
  <si>
    <t>芦原</t>
  </si>
  <si>
    <t>峰山町石丸</t>
  </si>
  <si>
    <t>627-0007</t>
  </si>
  <si>
    <t>629-3242</t>
  </si>
  <si>
    <t>丹後町</t>
    <rPh sb="0" eb="3">
      <t>タンゴチョウ</t>
    </rPh>
    <phoneticPr fontId="13"/>
  </si>
  <si>
    <t>泉</t>
  </si>
  <si>
    <t>上常吉</t>
  </si>
  <si>
    <t>磯</t>
  </si>
  <si>
    <t>丹後町是安</t>
  </si>
  <si>
    <t>629-2531</t>
  </si>
  <si>
    <t>国久</t>
  </si>
  <si>
    <t>海士</t>
  </si>
  <si>
    <t>網野町掛津</t>
  </si>
  <si>
    <t>№4～6は、直接入力してください。</t>
    <rPh sb="6" eb="10">
      <t>チョクセツニュウリョク</t>
    </rPh>
    <phoneticPr fontId="1"/>
  </si>
  <si>
    <t>629-3577</t>
  </si>
  <si>
    <t>峰山町泉</t>
  </si>
  <si>
    <t>菅</t>
  </si>
  <si>
    <t>安</t>
  </si>
  <si>
    <t>629-3410</t>
  </si>
  <si>
    <t>627-0034</t>
  </si>
  <si>
    <t>坂谷</t>
  </si>
  <si>
    <t>久住</t>
  </si>
  <si>
    <t>627-0045</t>
  </si>
  <si>
    <t>掛津</t>
  </si>
  <si>
    <t>627-0033</t>
  </si>
  <si>
    <t>住所をご記入ください。</t>
    <rPh sb="0" eb="2">
      <t>ジュウショ</t>
    </rPh>
    <rPh sb="4" eb="6">
      <t>キニュウ</t>
    </rPh>
    <phoneticPr fontId="1"/>
  </si>
  <si>
    <t>岩木</t>
  </si>
  <si>
    <t>峰山町富貴屋</t>
  </si>
  <si>
    <t>黒部</t>
  </si>
  <si>
    <t>627-0024</t>
  </si>
  <si>
    <t>安養寺</t>
  </si>
  <si>
    <t>久美浜町口三谷</t>
  </si>
  <si>
    <t>丹後町乗原</t>
  </si>
  <si>
    <t>峰山町御旅</t>
  </si>
  <si>
    <t>大宮町三重</t>
  </si>
  <si>
    <t>627-0036</t>
  </si>
  <si>
    <t>鱒留</t>
  </si>
  <si>
    <t>627-0132</t>
  </si>
  <si>
    <t>627-0044</t>
  </si>
  <si>
    <t>須田</t>
  </si>
  <si>
    <t>627-0234</t>
  </si>
  <si>
    <t>栄町</t>
  </si>
  <si>
    <t>織元</t>
  </si>
  <si>
    <t>627-0053</t>
  </si>
  <si>
    <t>口大野</t>
  </si>
  <si>
    <t>丹後町畑</t>
  </si>
  <si>
    <t>木津</t>
  </si>
  <si>
    <t>女布</t>
  </si>
  <si>
    <t>629-3576</t>
  </si>
  <si>
    <t>上野</t>
  </si>
  <si>
    <t>小田</t>
  </si>
  <si>
    <t>627-0005</t>
  </si>
  <si>
    <t>町谷</t>
  </si>
  <si>
    <t>溝谷</t>
  </si>
  <si>
    <t>峰山町織元</t>
  </si>
  <si>
    <t>久美浜町河内</t>
  </si>
  <si>
    <t>627-0023</t>
  </si>
  <si>
    <t>上</t>
  </si>
  <si>
    <t>峰山町新治</t>
  </si>
  <si>
    <t>河辺</t>
  </si>
  <si>
    <t>箱石</t>
  </si>
  <si>
    <t>弥栄町和田野</t>
  </si>
  <si>
    <t>切畑</t>
  </si>
  <si>
    <t>丹波</t>
  </si>
  <si>
    <t>上山</t>
  </si>
  <si>
    <t>須川</t>
  </si>
  <si>
    <t>627-0043</t>
  </si>
  <si>
    <t>市野々</t>
  </si>
  <si>
    <t>峰山町上</t>
  </si>
  <si>
    <t>627-0022</t>
  </si>
  <si>
    <t>629-2534</t>
  </si>
  <si>
    <t>光明寺</t>
  </si>
  <si>
    <t>下常吉</t>
  </si>
  <si>
    <t>公庄</t>
  </si>
  <si>
    <t>三重</t>
  </si>
  <si>
    <t>新治</t>
  </si>
  <si>
    <t>大山</t>
  </si>
  <si>
    <t>堤</t>
  </si>
  <si>
    <t>大宮町明田</t>
  </si>
  <si>
    <t>布袋野</t>
  </si>
  <si>
    <t>久美浜町浦明</t>
  </si>
  <si>
    <t>市場</t>
  </si>
  <si>
    <t>627-0215</t>
  </si>
  <si>
    <t>峰山町光明寺</t>
  </si>
  <si>
    <t>大宮町新宮</t>
  </si>
  <si>
    <t>№4～6の項目は、各月の数値をご記入ください。</t>
    <rPh sb="5" eb="7">
      <t>コウモク</t>
    </rPh>
    <rPh sb="9" eb="11">
      <t>カクツキ</t>
    </rPh>
    <phoneticPr fontId="1"/>
  </si>
  <si>
    <t>627-0035</t>
  </si>
  <si>
    <t>水口　克彦</t>
    <rPh sb="0" eb="2">
      <t>ミズクチ</t>
    </rPh>
    <rPh sb="3" eb="5">
      <t>カツヒコ</t>
    </rPh>
    <phoneticPr fontId="1"/>
  </si>
  <si>
    <t>久美浜町奥馬地</t>
  </si>
  <si>
    <t>五箇</t>
  </si>
  <si>
    <t>願興寺</t>
  </si>
  <si>
    <t>久美浜町関</t>
  </si>
  <si>
    <t>新宮</t>
  </si>
  <si>
    <t>郷</t>
  </si>
  <si>
    <t>尾和</t>
  </si>
  <si>
    <t>627-0248</t>
  </si>
  <si>
    <t>等楽寺</t>
  </si>
  <si>
    <t>　　　　が分かるものの写し等の根拠資料を添付してください。</t>
    <rPh sb="5" eb="6">
      <t>ワ</t>
    </rPh>
    <rPh sb="11" eb="12">
      <t>ウツ</t>
    </rPh>
    <rPh sb="13" eb="14">
      <t>トウ</t>
    </rPh>
    <rPh sb="15" eb="17">
      <t>コンキョ</t>
    </rPh>
    <rPh sb="17" eb="19">
      <t>シリョウ</t>
    </rPh>
    <rPh sb="20" eb="22">
      <t>テンプ</t>
    </rPh>
    <phoneticPr fontId="1"/>
  </si>
  <si>
    <t>壱分</t>
  </si>
  <si>
    <t>峰山町五箇</t>
  </si>
  <si>
    <t>役職名</t>
    <rPh sb="0" eb="3">
      <t>ヤクショクメイ</t>
    </rPh>
    <phoneticPr fontId="1"/>
  </si>
  <si>
    <t>627-0244</t>
  </si>
  <si>
    <t>627-0052</t>
  </si>
  <si>
    <t>周枳</t>
  </si>
  <si>
    <t>島</t>
  </si>
  <si>
    <t>峰山町安</t>
  </si>
  <si>
    <t>遠下</t>
  </si>
  <si>
    <t>尉ケ畑</t>
  </si>
  <si>
    <t>浦明</t>
  </si>
  <si>
    <t>三津</t>
  </si>
  <si>
    <t>日和田</t>
  </si>
  <si>
    <t>峰山町小西</t>
  </si>
  <si>
    <t>627-0041</t>
  </si>
  <si>
    <t>善王寺</t>
  </si>
  <si>
    <t>627-0212</t>
  </si>
  <si>
    <t>土居</t>
  </si>
  <si>
    <t>629-3113</t>
  </si>
  <si>
    <t>大宮町三坂</t>
  </si>
  <si>
    <t>野中</t>
  </si>
  <si>
    <t>円頓寺</t>
  </si>
  <si>
    <t>627-0027</t>
  </si>
  <si>
    <t>峰山町呉服</t>
  </si>
  <si>
    <t>是安</t>
  </si>
  <si>
    <t>627-0031</t>
  </si>
  <si>
    <t>堺</t>
  </si>
  <si>
    <t>丹後町牧ノ谷</t>
  </si>
  <si>
    <t>仲町</t>
  </si>
  <si>
    <t>谷内</t>
  </si>
  <si>
    <t>島津</t>
  </si>
  <si>
    <t>網野町磯</t>
  </si>
  <si>
    <t>久僧</t>
  </si>
  <si>
    <t>629-3416</t>
  </si>
  <si>
    <t>船木</t>
  </si>
  <si>
    <t>峰山町内記</t>
  </si>
  <si>
    <t>峰山町堺</t>
  </si>
  <si>
    <t>627-0025</t>
  </si>
  <si>
    <t>大宮町周枳</t>
  </si>
  <si>
    <t>四軒</t>
  </si>
  <si>
    <t>和田野</t>
  </si>
  <si>
    <t>延利</t>
  </si>
  <si>
    <t>下岡</t>
  </si>
  <si>
    <t>627-0037</t>
  </si>
  <si>
    <t>大向</t>
  </si>
  <si>
    <t>峰山町四軒</t>
  </si>
  <si>
    <t>629-2511</t>
  </si>
  <si>
    <t>627-0014</t>
  </si>
  <si>
    <t>白銀</t>
  </si>
  <si>
    <t>久美浜町</t>
  </si>
  <si>
    <t>新庄</t>
  </si>
  <si>
    <t>此代</t>
  </si>
  <si>
    <t>吉沢</t>
  </si>
  <si>
    <t>627-0003</t>
  </si>
  <si>
    <t>久美浜町神谷</t>
  </si>
  <si>
    <t>奥馬地</t>
  </si>
  <si>
    <t>峰山町白銀</t>
  </si>
  <si>
    <t>627-0012</t>
  </si>
  <si>
    <t>新町</t>
  </si>
  <si>
    <t>提出日をご記入ください。</t>
    <rPh sb="0" eb="3">
      <t>テイシ</t>
    </rPh>
    <rPh sb="5" eb="7">
      <t>キニュウ</t>
    </rPh>
    <phoneticPr fontId="1"/>
  </si>
  <si>
    <t>三坂</t>
  </si>
  <si>
    <t>久美浜町市場</t>
  </si>
  <si>
    <t>高橋</t>
  </si>
  <si>
    <t>奥三谷</t>
  </si>
  <si>
    <t>峰山町新町</t>
  </si>
  <si>
    <t>久美浜町奥三谷</t>
  </si>
  <si>
    <t>杉谷</t>
  </si>
  <si>
    <t>弥栄町溝谷</t>
  </si>
  <si>
    <t>629-3573</t>
  </si>
  <si>
    <t>629-3575</t>
  </si>
  <si>
    <t>627-0238</t>
  </si>
  <si>
    <t>森本</t>
  </si>
  <si>
    <t>成願寺</t>
  </si>
  <si>
    <t>627-0242</t>
  </si>
  <si>
    <t>電力会社から購入した電力量</t>
    <rPh sb="0" eb="4">
      <t>デンリョクカイシャ</t>
    </rPh>
    <rPh sb="6" eb="8">
      <t>コウニュウ</t>
    </rPh>
    <rPh sb="10" eb="13">
      <t>デンリョクリョウ</t>
    </rPh>
    <phoneticPr fontId="1"/>
  </si>
  <si>
    <t>河内</t>
  </si>
  <si>
    <t>古殿</t>
  </si>
  <si>
    <t>久美浜町出角</t>
  </si>
  <si>
    <t>提出</t>
    <rPh sb="0" eb="2">
      <t>テイシュツ</t>
    </rPh>
    <phoneticPr fontId="1"/>
  </si>
  <si>
    <t>627-0112</t>
  </si>
  <si>
    <t>峰山町杉谷</t>
  </si>
  <si>
    <t>仲禅寺</t>
  </si>
  <si>
    <t>丹後町吉永</t>
  </si>
  <si>
    <t>砂方</t>
  </si>
  <si>
    <t>葛野</t>
  </si>
  <si>
    <t>峰山町菅</t>
  </si>
  <si>
    <t>網野町小浜</t>
  </si>
  <si>
    <t>浜詰</t>
  </si>
  <si>
    <t>627-0032</t>
  </si>
  <si>
    <t>金谷</t>
  </si>
  <si>
    <t>峰山町丹波</t>
  </si>
  <si>
    <t>網野町高橋</t>
  </si>
  <si>
    <t>627-0011</t>
  </si>
  <si>
    <t>間人</t>
  </si>
  <si>
    <t>鹿野</t>
  </si>
  <si>
    <t>627-0013</t>
  </si>
  <si>
    <t>627-0001</t>
  </si>
  <si>
    <t>峰山町千歳</t>
  </si>
  <si>
    <t>内記</t>
  </si>
  <si>
    <t>向町</t>
  </si>
  <si>
    <r>
      <t>欄は、</t>
    </r>
    <r>
      <rPr>
        <b/>
        <sz val="11"/>
        <color rgb="FFFF0000"/>
        <rFont val="游ゴシック"/>
      </rPr>
      <t>直接</t>
    </r>
    <r>
      <rPr>
        <sz val="11"/>
        <color theme="1"/>
        <rFont val="游ゴシック"/>
      </rPr>
      <t>入力してください。</t>
    </r>
    <rPh sb="0" eb="1">
      <t>ラン</t>
    </rPh>
    <rPh sb="3" eb="7">
      <t>チョクセツニュウリョク</t>
    </rPh>
    <phoneticPr fontId="1"/>
  </si>
  <si>
    <t>629-2533</t>
  </si>
  <si>
    <t>溝野</t>
  </si>
  <si>
    <t>竹野</t>
  </si>
  <si>
    <t>久美浜町向町</t>
  </si>
  <si>
    <t>蒲井</t>
  </si>
  <si>
    <t>富貴屋</t>
  </si>
  <si>
    <t>長岡</t>
  </si>
  <si>
    <t>大宮町谷内</t>
  </si>
  <si>
    <t>峰山町長岡</t>
  </si>
  <si>
    <t>室</t>
  </si>
  <si>
    <t>627-0042</t>
  </si>
  <si>
    <t>浪花</t>
  </si>
  <si>
    <t>徳光</t>
  </si>
  <si>
    <t>神谷</t>
  </si>
  <si>
    <t>629-3103</t>
  </si>
  <si>
    <t>峰山町浪花</t>
  </si>
  <si>
    <t>二箇</t>
  </si>
  <si>
    <t>峰山町古殿</t>
  </si>
  <si>
    <t>中野</t>
  </si>
  <si>
    <t>627-0241</t>
  </si>
  <si>
    <t>日</t>
    <rPh sb="0" eb="1">
      <t>ヒ</t>
    </rPh>
    <phoneticPr fontId="1"/>
  </si>
  <si>
    <t>口馬地</t>
  </si>
  <si>
    <t>峰山町二箇</t>
  </si>
  <si>
    <t>口三谷</t>
  </si>
  <si>
    <t>峰山町西山</t>
  </si>
  <si>
    <t>橋木</t>
  </si>
  <si>
    <t>629-3446</t>
  </si>
  <si>
    <t>畑</t>
  </si>
  <si>
    <t>甲坂</t>
  </si>
  <si>
    <t>629-3244</t>
  </si>
  <si>
    <t>矢田</t>
  </si>
  <si>
    <t>627-0021</t>
  </si>
  <si>
    <t>627-0216</t>
  </si>
  <si>
    <t>自家消費率報告書</t>
    <rPh sb="0" eb="5">
      <t>ジカショウ</t>
    </rPh>
    <rPh sb="5" eb="7">
      <t>ホウコク</t>
    </rPh>
    <rPh sb="7" eb="8">
      <t>ショ</t>
    </rPh>
    <phoneticPr fontId="1"/>
  </si>
  <si>
    <t>峰山町橋木</t>
  </si>
  <si>
    <t>報告（直近）</t>
    <rPh sb="0" eb="2">
      <t>ホウコク</t>
    </rPh>
    <rPh sb="3" eb="5">
      <t>チョッキン</t>
    </rPh>
    <phoneticPr fontId="1"/>
  </si>
  <si>
    <t>久次</t>
  </si>
  <si>
    <t>筆石</t>
  </si>
  <si>
    <t>河梨</t>
  </si>
  <si>
    <t>629-3566</t>
  </si>
  <si>
    <t>弥栄町国久</t>
  </si>
  <si>
    <t>丹後町谷内</t>
  </si>
  <si>
    <t>峰山町久次</t>
  </si>
  <si>
    <t>629-2503</t>
  </si>
  <si>
    <t>網野町郷</t>
  </si>
  <si>
    <t>627-0054</t>
  </si>
  <si>
    <t>網野町木津</t>
  </si>
  <si>
    <t>平</t>
  </si>
  <si>
    <t>甲山</t>
  </si>
  <si>
    <t>627-0038</t>
  </si>
  <si>
    <t>牧ノ谷</t>
  </si>
  <si>
    <t>小桑</t>
  </si>
  <si>
    <t>宮</t>
  </si>
  <si>
    <t>枝番</t>
    <rPh sb="0" eb="2">
      <t>エダバン</t>
    </rPh>
    <phoneticPr fontId="1"/>
  </si>
  <si>
    <t>坂井</t>
  </si>
  <si>
    <t>627-0026</t>
  </si>
  <si>
    <t>久美浜町大向</t>
  </si>
  <si>
    <t>単位の入力は不要です。</t>
    <rPh sb="0" eb="2">
      <t>タンイ</t>
    </rPh>
    <rPh sb="3" eb="5">
      <t>ニュウリョク</t>
    </rPh>
    <rPh sb="6" eb="8">
      <t>フヨウ</t>
    </rPh>
    <phoneticPr fontId="1"/>
  </si>
  <si>
    <t>三宅</t>
  </si>
  <si>
    <t>三山</t>
  </si>
  <si>
    <t>峰山町室</t>
  </si>
  <si>
    <t>629-3448</t>
  </si>
  <si>
    <t>矢畑</t>
  </si>
  <si>
    <t>吉永</t>
  </si>
  <si>
    <t>627-0122</t>
  </si>
  <si>
    <t>629-3556</t>
  </si>
  <si>
    <t>三分</t>
  </si>
  <si>
    <t>629-2515</t>
  </si>
  <si>
    <t>峰山町矢田</t>
  </si>
  <si>
    <t>627-0002</t>
  </si>
  <si>
    <t>627-0231</t>
  </si>
  <si>
    <t>吉原</t>
  </si>
  <si>
    <t>網野町生野内</t>
  </si>
  <si>
    <t>峰山町吉原</t>
  </si>
  <si>
    <t>629-3102</t>
  </si>
  <si>
    <t>十楽</t>
  </si>
  <si>
    <t>629-2514</t>
  </si>
  <si>
    <t>大宮町五十河</t>
  </si>
  <si>
    <t>大宮町奥大野</t>
  </si>
  <si>
    <t>E</t>
  </si>
  <si>
    <t>月</t>
    <rPh sb="0" eb="1">
      <t>ツキ</t>
    </rPh>
    <phoneticPr fontId="1"/>
  </si>
  <si>
    <t>629-3104</t>
  </si>
  <si>
    <t>629-3406</t>
  </si>
  <si>
    <t>629-2512</t>
  </si>
  <si>
    <t>久美浜町新橋</t>
  </si>
  <si>
    <t>新橋</t>
  </si>
  <si>
    <t>大宮町上常吉</t>
  </si>
  <si>
    <t>大宮町久住</t>
  </si>
  <si>
    <t>大宮町口大野</t>
  </si>
  <si>
    <t>629-2532</t>
  </si>
  <si>
    <t>関</t>
  </si>
  <si>
    <t>大宮町河辺</t>
  </si>
  <si>
    <t>品田</t>
  </si>
  <si>
    <t>竹藤</t>
  </si>
  <si>
    <t>３月目</t>
    <rPh sb="1" eb="3">
      <t>ガツメ</t>
    </rPh>
    <phoneticPr fontId="1"/>
  </si>
  <si>
    <t>大宮町下常吉</t>
  </si>
  <si>
    <t>大宮町善王寺</t>
  </si>
  <si>
    <t>629-2504</t>
  </si>
  <si>
    <t>弥栄町芋野</t>
  </si>
  <si>
    <t>627-0243</t>
  </si>
  <si>
    <t>友重</t>
  </si>
  <si>
    <t>大宮町延利</t>
  </si>
  <si>
    <t>629-2513</t>
  </si>
  <si>
    <t>　　　　している場合のみ入力（記入）してください。売電されていない場合は「0」を記入して</t>
    <rPh sb="8" eb="10">
      <t>バアイ</t>
    </rPh>
    <rPh sb="12" eb="14">
      <t>ニュウリョク</t>
    </rPh>
    <rPh sb="15" eb="17">
      <t>キニュウ</t>
    </rPh>
    <rPh sb="25" eb="27">
      <t>バイデン</t>
    </rPh>
    <rPh sb="33" eb="35">
      <t>バアイ</t>
    </rPh>
    <rPh sb="40" eb="42">
      <t>キニュウ</t>
    </rPh>
    <phoneticPr fontId="1"/>
  </si>
  <si>
    <t>629-2522</t>
  </si>
  <si>
    <t>629-3564</t>
  </si>
  <si>
    <t>長柄</t>
  </si>
  <si>
    <t>627-0239</t>
  </si>
  <si>
    <t>大宮町森本</t>
  </si>
  <si>
    <t>629-2521</t>
  </si>
  <si>
    <t>久美浜町新町</t>
  </si>
  <si>
    <t>新谷</t>
  </si>
  <si>
    <t>字名</t>
    <rPh sb="0" eb="1">
      <t>アザ</t>
    </rPh>
    <rPh sb="1" eb="2">
      <t>メイ</t>
    </rPh>
    <phoneticPr fontId="1"/>
  </si>
  <si>
    <t>網野町浅茂川</t>
  </si>
  <si>
    <t>西橋爪</t>
  </si>
  <si>
    <t>網野町網野</t>
  </si>
  <si>
    <t>629-3101</t>
  </si>
  <si>
    <t>代表者</t>
    <rPh sb="0" eb="3">
      <t>ダイヒョウシャ</t>
    </rPh>
    <phoneticPr fontId="1"/>
  </si>
  <si>
    <t>久美浜町橋爪</t>
  </si>
  <si>
    <t>西本町</t>
  </si>
  <si>
    <t>629-3134</t>
  </si>
  <si>
    <t>629-3112</t>
  </si>
  <si>
    <t>629-3241</t>
  </si>
  <si>
    <t>橋爪</t>
  </si>
  <si>
    <t>久美浜町三谷</t>
  </si>
  <si>
    <t>網野町切畑</t>
  </si>
  <si>
    <t>629-3135</t>
  </si>
  <si>
    <t>網野町公庄</t>
  </si>
  <si>
    <t>629-3132</t>
  </si>
  <si>
    <t>東本町</t>
  </si>
  <si>
    <t>629-3133</t>
  </si>
  <si>
    <t>平田</t>
  </si>
  <si>
    <t>二俣</t>
  </si>
  <si>
    <t>網野町塩江</t>
  </si>
  <si>
    <t>629-3246</t>
  </si>
  <si>
    <t>久美浜町畑</t>
  </si>
  <si>
    <t>網野町島津</t>
  </si>
  <si>
    <t>629-3121</t>
  </si>
  <si>
    <t>網野町下岡</t>
  </si>
  <si>
    <t>丹後町井谷</t>
  </si>
  <si>
    <t>丸山</t>
  </si>
  <si>
    <t>久美浜町長柄</t>
  </si>
  <si>
    <t>627-0143</t>
  </si>
  <si>
    <t>629-3445</t>
  </si>
  <si>
    <t>629-3136</t>
  </si>
  <si>
    <t>湊宮</t>
  </si>
  <si>
    <t>網野町俵野</t>
  </si>
  <si>
    <t>三原</t>
  </si>
  <si>
    <t>網野町仲禅寺</t>
  </si>
  <si>
    <t>629-3122</t>
  </si>
  <si>
    <t>629-3245</t>
  </si>
  <si>
    <t>油池</t>
  </si>
  <si>
    <t>網野町日和田</t>
  </si>
  <si>
    <t>網野町溝野</t>
  </si>
  <si>
    <t>629-3407</t>
  </si>
  <si>
    <t>久美浜町安養寺</t>
  </si>
  <si>
    <t>629-3243</t>
  </si>
  <si>
    <t>網野町三津</t>
  </si>
  <si>
    <t>629-3111</t>
  </si>
  <si>
    <t>丹後町家ノ谷</t>
  </si>
  <si>
    <t>丹後町此代</t>
  </si>
  <si>
    <t>627-0228</t>
  </si>
  <si>
    <t>番地</t>
    <rPh sb="0" eb="2">
      <t>バンチ</t>
    </rPh>
    <phoneticPr fontId="1"/>
  </si>
  <si>
    <t>丹後町碇</t>
  </si>
  <si>
    <t>丹後町井上</t>
  </si>
  <si>
    <t>629-3405</t>
  </si>
  <si>
    <t>629-3414</t>
  </si>
  <si>
    <t>627-0235</t>
  </si>
  <si>
    <t>丹後町岩木</t>
  </si>
  <si>
    <t>627-0224</t>
  </si>
  <si>
    <t>久美浜町野中</t>
  </si>
  <si>
    <t>丹後町上野</t>
  </si>
  <si>
    <t>弥栄町船木</t>
  </si>
  <si>
    <t>627-0247</t>
  </si>
  <si>
    <t>丹後町大山</t>
  </si>
  <si>
    <t>627-0211</t>
  </si>
  <si>
    <t>丹後町尾和</t>
  </si>
  <si>
    <t>丹後町願興寺</t>
  </si>
  <si>
    <t>627-0214</t>
  </si>
  <si>
    <t>627-0225</t>
  </si>
  <si>
    <t>丹後町久僧</t>
  </si>
  <si>
    <t>丹後町鞍内</t>
  </si>
  <si>
    <t>627-0232</t>
  </si>
  <si>
    <t>丹後町竹野</t>
  </si>
  <si>
    <t>丹後町成願寺</t>
  </si>
  <si>
    <t>丹後町砂方</t>
  </si>
  <si>
    <t>627-0202</t>
  </si>
  <si>
    <t>丹後町袖志</t>
  </si>
  <si>
    <t>丹後町間人</t>
  </si>
  <si>
    <t>627-0201</t>
  </si>
  <si>
    <t>627-0246</t>
  </si>
  <si>
    <t>丹後町徳光</t>
  </si>
  <si>
    <t>丹後町中野</t>
  </si>
  <si>
    <t>丹後町中浜</t>
  </si>
  <si>
    <t>627-0236</t>
  </si>
  <si>
    <t>丹後町筆石</t>
  </si>
  <si>
    <t>丹後町平</t>
  </si>
  <si>
    <t>弥栄町等楽寺</t>
  </si>
  <si>
    <t>627-0233</t>
  </si>
  <si>
    <t>627-0226</t>
  </si>
  <si>
    <t>丹後町三宅</t>
  </si>
  <si>
    <t>丹後町三山</t>
  </si>
  <si>
    <t>627-0223</t>
  </si>
  <si>
    <t>629-3401</t>
  </si>
  <si>
    <t>627-0213</t>
  </si>
  <si>
    <t>627-0144</t>
  </si>
  <si>
    <t>627-0145</t>
  </si>
  <si>
    <t>弥栄町黒部</t>
  </si>
  <si>
    <t>627-0142</t>
  </si>
  <si>
    <t>弥栄町須川</t>
  </si>
  <si>
    <t>627-0102</t>
  </si>
  <si>
    <t>久美浜町郷</t>
  </si>
  <si>
    <t>弥栄町堤</t>
  </si>
  <si>
    <t>627-0121</t>
  </si>
  <si>
    <t>629-3444</t>
  </si>
  <si>
    <t>弥栄町野中</t>
  </si>
  <si>
    <t>627-0101</t>
  </si>
  <si>
    <t>627-0111</t>
  </si>
  <si>
    <t>627-0123</t>
  </si>
  <si>
    <t>627-0131</t>
  </si>
  <si>
    <t>久美浜町旭</t>
  </si>
  <si>
    <t>629-3424</t>
  </si>
  <si>
    <t>久美浜町芦原</t>
  </si>
  <si>
    <t>629-3571</t>
  </si>
  <si>
    <t>629-3551</t>
  </si>
  <si>
    <t>久美浜町海士</t>
  </si>
  <si>
    <t>629-3574</t>
  </si>
  <si>
    <t>利活用状況等報告シート</t>
    <rPh sb="0" eb="3">
      <t>リカツヨウ</t>
    </rPh>
    <rPh sb="3" eb="6">
      <t>ジョウキョウトウ</t>
    </rPh>
    <rPh sb="6" eb="8">
      <t>ホウコク</t>
    </rPh>
    <phoneticPr fontId="1"/>
  </si>
  <si>
    <t>　　　②「発電量」、「電力会社からの買電量」については計測機器、利用明細等利活用状況が</t>
    <rPh sb="5" eb="8">
      <t>ハツデンリョウ</t>
    </rPh>
    <rPh sb="11" eb="13">
      <t>デンリョク</t>
    </rPh>
    <rPh sb="13" eb="15">
      <t>カイシャ</t>
    </rPh>
    <rPh sb="18" eb="19">
      <t>カイ</t>
    </rPh>
    <rPh sb="19" eb="21">
      <t>デンリョウ</t>
    </rPh>
    <rPh sb="27" eb="31">
      <t>ケイソクキキ</t>
    </rPh>
    <rPh sb="37" eb="38">
      <t>リ</t>
    </rPh>
    <phoneticPr fontId="1"/>
  </si>
  <si>
    <t>久美浜町壱分</t>
  </si>
  <si>
    <t>629-3438</t>
  </si>
  <si>
    <t>久美浜町円頓寺</t>
  </si>
  <si>
    <t>629-3555</t>
  </si>
  <si>
    <t>久美浜町大井</t>
  </si>
  <si>
    <t>B</t>
  </si>
  <si>
    <t>629-3436</t>
  </si>
  <si>
    <t>629-3423</t>
  </si>
  <si>
    <t>自家消費率（A/D）</t>
    <rPh sb="0" eb="2">
      <t>ジカ</t>
    </rPh>
    <rPh sb="2" eb="4">
      <t>ショウヒ</t>
    </rPh>
    <rPh sb="4" eb="5">
      <t>リツ</t>
    </rPh>
    <phoneticPr fontId="1"/>
  </si>
  <si>
    <t>629-3412</t>
  </si>
  <si>
    <t>629-3422</t>
  </si>
  <si>
    <t>久美浜町葛野</t>
  </si>
  <si>
    <t>629-3421</t>
  </si>
  <si>
    <t>久美浜町金谷</t>
  </si>
  <si>
    <t>久美浜町鹿野</t>
  </si>
  <si>
    <t>629-3431</t>
  </si>
  <si>
    <t>久美浜町蒲井</t>
  </si>
  <si>
    <t>629-3563</t>
  </si>
  <si>
    <t>久美浜町神崎</t>
  </si>
  <si>
    <t>629-3441</t>
  </si>
  <si>
    <t>久美浜町口馬地</t>
  </si>
  <si>
    <t>629-3413</t>
  </si>
  <si>
    <t>久美浜町甲坂</t>
  </si>
  <si>
    <t>629-3411</t>
  </si>
  <si>
    <t>久美浜町河梨</t>
  </si>
  <si>
    <t>629-3415</t>
  </si>
  <si>
    <t>久美浜町甲山</t>
  </si>
  <si>
    <t>629-3442</t>
  </si>
  <si>
    <t>久美浜町土居</t>
  </si>
  <si>
    <t>629-3565</t>
  </si>
  <si>
    <t>久美浜町坂井</t>
  </si>
  <si>
    <t>久美浜町栄町</t>
  </si>
  <si>
    <t>久美浜町坂谷</t>
  </si>
  <si>
    <t>629-3554</t>
  </si>
  <si>
    <t>№7及び8の項目は、自動計算項目のため入力不要です。</t>
    <rPh sb="2" eb="3">
      <t>オヨ</t>
    </rPh>
    <rPh sb="6" eb="8">
      <t>コウモク</t>
    </rPh>
    <rPh sb="10" eb="14">
      <t>ジドウケイサン</t>
    </rPh>
    <rPh sb="14" eb="16">
      <t>コウモク</t>
    </rPh>
    <rPh sb="19" eb="23">
      <t>ニュウリョクフヨウ</t>
    </rPh>
    <phoneticPr fontId="1"/>
  </si>
  <si>
    <t>久美浜町佐野</t>
  </si>
  <si>
    <t>629-3562</t>
  </si>
  <si>
    <t>久美浜町島</t>
  </si>
  <si>
    <t>629-3561</t>
  </si>
  <si>
    <t>久美浜町十楽</t>
  </si>
  <si>
    <t>久美浜町尉ケ畑</t>
  </si>
  <si>
    <t>629-3570</t>
  </si>
  <si>
    <t>629-3408</t>
  </si>
  <si>
    <t>久美浜町須田</t>
  </si>
  <si>
    <t>629-3579</t>
  </si>
  <si>
    <t>629-3437</t>
  </si>
  <si>
    <t>久美浜町竹藤</t>
  </si>
  <si>
    <t>629-3557</t>
  </si>
  <si>
    <t>629-3553</t>
  </si>
  <si>
    <t>久美浜町谷</t>
  </si>
  <si>
    <t>久美浜町西橋爪</t>
  </si>
  <si>
    <t>629-3404</t>
  </si>
  <si>
    <t>久美浜町栃谷</t>
  </si>
  <si>
    <t>久美浜町友重</t>
  </si>
  <si>
    <t>久美浜町永留</t>
  </si>
  <si>
    <t>久美浜町長野</t>
  </si>
  <si>
    <t>629-3402</t>
  </si>
  <si>
    <t>久美浜町新谷</t>
  </si>
  <si>
    <t>629-3572</t>
  </si>
  <si>
    <t>久美浜町品田</t>
  </si>
  <si>
    <t>久美浜町西本町</t>
  </si>
  <si>
    <t>629-3409</t>
  </si>
  <si>
    <t>629-3552</t>
  </si>
  <si>
    <t>久美浜町箱石</t>
  </si>
  <si>
    <t>久美浜町東本町</t>
  </si>
  <si>
    <t>久美浜町平田</t>
  </si>
  <si>
    <t>629-3432</t>
  </si>
  <si>
    <t>久美浜町二俣</t>
  </si>
  <si>
    <t>久美浜町布袋野</t>
  </si>
  <si>
    <t>久美浜町丸山</t>
  </si>
  <si>
    <t>629-3558</t>
  </si>
  <si>
    <t>久美浜町三原</t>
  </si>
  <si>
    <t>629-3403</t>
  </si>
  <si>
    <t>久美浜町油池</t>
  </si>
  <si>
    <t>629-3449</t>
  </si>
  <si>
    <t>町名</t>
    <rPh sb="0" eb="2">
      <t>チョウメイ</t>
    </rPh>
    <phoneticPr fontId="1"/>
  </si>
  <si>
    <t>建物名</t>
    <rPh sb="0" eb="2">
      <t>タテモノ</t>
    </rPh>
    <rPh sb="2" eb="3">
      <t>メイ</t>
    </rPh>
    <phoneticPr fontId="1"/>
  </si>
  <si>
    <t>町名</t>
    <rPh sb="0" eb="2">
      <t>チョウメイ</t>
    </rPh>
    <phoneticPr fontId="13"/>
  </si>
  <si>
    <t>年</t>
    <rPh sb="0" eb="1">
      <t>ネン</t>
    </rPh>
    <phoneticPr fontId="1"/>
  </si>
  <si>
    <t>〒</t>
  </si>
  <si>
    <t>A</t>
  </si>
  <si>
    <t>C</t>
  </si>
  <si>
    <t>D</t>
  </si>
  <si>
    <t>氏名又は法人名</t>
    <rPh sb="0" eb="2">
      <t>シメイ</t>
    </rPh>
    <rPh sb="2" eb="3">
      <t>マタ</t>
    </rPh>
    <rPh sb="4" eb="7">
      <t>ホウジンメイ</t>
    </rPh>
    <phoneticPr fontId="1"/>
  </si>
  <si>
    <t>氏名（法人）</t>
  </si>
  <si>
    <t>※郵便番号は、町名及び字名の入力により自動表示します。</t>
    <rPh sb="1" eb="5">
      <t>ユウビンバンゴウ</t>
    </rPh>
    <rPh sb="7" eb="9">
      <t>チョウメイ</t>
    </rPh>
    <rPh sb="9" eb="10">
      <t>オヨ</t>
    </rPh>
    <rPh sb="11" eb="12">
      <t>アザ</t>
    </rPh>
    <rPh sb="12" eb="13">
      <t>メイ</t>
    </rPh>
    <rPh sb="14" eb="16">
      <t>ニュウリョク</t>
    </rPh>
    <rPh sb="19" eb="23">
      <t>ジドウヒョウジ</t>
    </rPh>
    <phoneticPr fontId="1"/>
  </si>
  <si>
    <t>を選択入力してください。</t>
    <rPh sb="1" eb="3">
      <t>センタク</t>
    </rPh>
    <phoneticPr fontId="1"/>
  </si>
  <si>
    <t>№7及び8は、自動計算項目のため入力不要です。</t>
    <rPh sb="2" eb="3">
      <t>オヨ</t>
    </rPh>
    <rPh sb="7" eb="11">
      <t>ジドウケイサン</t>
    </rPh>
    <rPh sb="11" eb="13">
      <t>コウモク</t>
    </rPh>
    <rPh sb="16" eb="20">
      <t>ニュウリョクフヨウ</t>
    </rPh>
    <phoneticPr fontId="1"/>
  </si>
  <si>
    <t>次の項目の</t>
    <rPh sb="0" eb="1">
      <t>ツギ</t>
    </rPh>
    <rPh sb="2" eb="4">
      <t>コウモク</t>
    </rPh>
    <phoneticPr fontId="1"/>
  </si>
  <si>
    <t>役職名（法人）</t>
    <rPh sb="0" eb="3">
      <t>ヤクショクメイ</t>
    </rPh>
    <rPh sb="4" eb="6">
      <t>ホウジン</t>
    </rPh>
    <phoneticPr fontId="1"/>
  </si>
  <si>
    <t>入力項目及び操作の説明</t>
    <rPh sb="0" eb="2">
      <t>ニュウリョク</t>
    </rPh>
    <rPh sb="2" eb="4">
      <t>コウモク</t>
    </rPh>
    <rPh sb="4" eb="5">
      <t>オヨ</t>
    </rPh>
    <rPh sb="6" eb="8">
      <t>ソウサ</t>
    </rPh>
    <rPh sb="9" eb="11">
      <t>セツメイ</t>
    </rPh>
    <phoneticPr fontId="1"/>
  </si>
  <si>
    <t>代表取締役</t>
    <rPh sb="0" eb="5">
      <t>ダイヒョウトリシマリヤク</t>
    </rPh>
    <phoneticPr fontId="1"/>
  </si>
  <si>
    <t>※直接入力も可能です。</t>
    <rPh sb="1" eb="3">
      <t>チョクセツ</t>
    </rPh>
    <rPh sb="3" eb="5">
      <t>ニュウリョク</t>
    </rPh>
    <rPh sb="6" eb="8">
      <t>カノウ</t>
    </rPh>
    <phoneticPr fontId="1"/>
  </si>
  <si>
    <t>自家消費量（A+B-C）</t>
    <rPh sb="0" eb="5">
      <t>ジカショウヒリョウ</t>
    </rPh>
    <phoneticPr fontId="1"/>
  </si>
  <si>
    <t>報告期間における直近の初月は、</t>
    <rPh sb="0" eb="4">
      <t>ホウコクキカン</t>
    </rPh>
    <rPh sb="8" eb="10">
      <t>チョッキン</t>
    </rPh>
    <rPh sb="11" eb="13">
      <t>ショゲツ</t>
    </rPh>
    <phoneticPr fontId="1"/>
  </si>
  <si>
    <t>（住所入力）</t>
    <rPh sb="1" eb="5">
      <t>ジュウショニュウリョク</t>
    </rPh>
    <phoneticPr fontId="1"/>
  </si>
  <si>
    <t>【利活用状況記入シート】</t>
  </si>
  <si>
    <t>【利活用報告(Pベース）】</t>
  </si>
  <si>
    <t>2月目</t>
    <rPh sb="1" eb="3">
      <t>ゲツメ</t>
    </rPh>
    <phoneticPr fontId="1"/>
  </si>
  <si>
    <r>
      <t>欄は、</t>
    </r>
    <r>
      <rPr>
        <b/>
        <sz val="11"/>
        <color theme="1"/>
        <rFont val="游ゴシック"/>
      </rPr>
      <t>選択</t>
    </r>
    <r>
      <rPr>
        <sz val="11"/>
        <color theme="1"/>
        <rFont val="游ゴシック"/>
      </rPr>
      <t>入力してください。</t>
    </r>
    <rPh sb="0" eb="1">
      <t>ラン</t>
    </rPh>
    <phoneticPr fontId="1"/>
  </si>
  <si>
    <t>　　　③「電力会社への売電量」については、FITまたはFIP制度の認定を取得することなく売電</t>
    <rPh sb="5" eb="7">
      <t>デンリョク</t>
    </rPh>
    <rPh sb="7" eb="9">
      <t>カイシャ</t>
    </rPh>
    <rPh sb="11" eb="12">
      <t>バイ</t>
    </rPh>
    <rPh sb="12" eb="14">
      <t>デンリョウ</t>
    </rPh>
    <rPh sb="30" eb="32">
      <t>セイド</t>
    </rPh>
    <rPh sb="33" eb="35">
      <t>ニンテイ</t>
    </rPh>
    <rPh sb="36" eb="38">
      <t>シュトク</t>
    </rPh>
    <rPh sb="44" eb="46">
      <t>バイデン</t>
    </rPh>
    <phoneticPr fontId="1"/>
  </si>
  <si>
    <t>　　　　している場合のみ入力（記入）してください。</t>
    <rPh sb="8" eb="10">
      <t>バアイ</t>
    </rPh>
    <rPh sb="12" eb="14">
      <t>ニュウリョク</t>
    </rPh>
    <rPh sb="15" eb="17">
      <t>キニュウ</t>
    </rPh>
    <phoneticPr fontId="1"/>
  </si>
  <si>
    <t>桁目</t>
    <rPh sb="0" eb="1">
      <t>ケタ</t>
    </rPh>
    <rPh sb="1" eb="2">
      <t>メ</t>
    </rPh>
    <phoneticPr fontId="1"/>
  </si>
  <si>
    <t>株式会社　大行組</t>
    <rPh sb="0" eb="4">
      <t>カブシキカイシャ</t>
    </rPh>
    <rPh sb="5" eb="7">
      <t>ダイギョウ</t>
    </rPh>
    <rPh sb="7" eb="8">
      <t>クミ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</si>
  <si>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</si>
  <si>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記入項目及び説明</t>
    <rPh sb="0" eb="2">
      <t>キニュウ</t>
    </rPh>
    <rPh sb="2" eb="4">
      <t>コウモク</t>
    </rPh>
    <rPh sb="4" eb="5">
      <t>オヨ</t>
    </rPh>
    <rPh sb="6" eb="8">
      <t>セツメイ</t>
    </rPh>
    <phoneticPr fontId="1"/>
  </si>
  <si>
    <t>氏名又は法人名をご記入ください。</t>
    <rPh sb="0" eb="2">
      <t>シメイ</t>
    </rPh>
    <rPh sb="2" eb="3">
      <t>マタ</t>
    </rPh>
    <rPh sb="4" eb="7">
      <t>ホウジンメイ</t>
    </rPh>
    <rPh sb="9" eb="11">
      <t>キニュウ</t>
    </rPh>
    <phoneticPr fontId="1"/>
  </si>
  <si>
    <t>法人のみ押印してください。</t>
    <rPh sb="0" eb="2">
      <t>ホウジン</t>
    </rPh>
    <rPh sb="4" eb="6">
      <t>オウイン</t>
    </rPh>
    <phoneticPr fontId="1"/>
  </si>
  <si>
    <t>№1～3の項目は、数値をご記入ください。</t>
    <rPh sb="5" eb="7">
      <t>コウモク</t>
    </rPh>
    <rPh sb="9" eb="11">
      <t>スウチ</t>
    </rPh>
    <rPh sb="13" eb="15">
      <t>キニュウ</t>
    </rPh>
    <phoneticPr fontId="1"/>
  </si>
  <si>
    <t>報告期間の項目は、直近３か月の数字のみご記入ください。</t>
    <rPh sb="0" eb="4">
      <t>ホウコクキカン</t>
    </rPh>
    <rPh sb="5" eb="7">
      <t>コウモク</t>
    </rPh>
    <rPh sb="9" eb="11">
      <t>チョッキン</t>
    </rPh>
    <rPh sb="15" eb="17">
      <t>スウジ</t>
    </rPh>
    <rPh sb="20" eb="22">
      <t>キニュウ</t>
    </rPh>
    <phoneticPr fontId="1"/>
  </si>
  <si>
    <t>　　　月</t>
    <rPh sb="3" eb="4">
      <t>ツキ</t>
    </rPh>
    <phoneticPr fontId="1"/>
  </si>
  <si>
    <t>蓄電池容量</t>
    <rPh sb="0" eb="3">
      <t>チクデンチ</t>
    </rPh>
    <rPh sb="3" eb="5">
      <t>ヨウリョウ</t>
    </rPh>
    <phoneticPr fontId="1"/>
  </si>
  <si>
    <t>太陽光発電設備による発電量</t>
    <rPh sb="0" eb="7">
      <t>タイヨウコウハツデンセツビ</t>
    </rPh>
    <rPh sb="10" eb="13">
      <t>ハツデンリョウ</t>
    </rPh>
    <phoneticPr fontId="1"/>
  </si>
  <si>
    <t>氏名（事業者名）</t>
    <rPh sb="0" eb="2">
      <t>シメイ</t>
    </rPh>
    <rPh sb="3" eb="7">
      <t>ジギョウ</t>
    </rPh>
    <phoneticPr fontId="1"/>
  </si>
  <si>
    <t>　　　②「電力会社への売電量」については、FITまたはFIP制度の認定を取得することなく売電</t>
    <rPh sb="5" eb="7">
      <t>デンリョク</t>
    </rPh>
    <rPh sb="7" eb="9">
      <t>カイシャ</t>
    </rPh>
    <rPh sb="11" eb="12">
      <t>バイ</t>
    </rPh>
    <rPh sb="12" eb="14">
      <t>デンリョウ</t>
    </rPh>
    <rPh sb="30" eb="32">
      <t>セイド</t>
    </rPh>
    <rPh sb="33" eb="35">
      <t>ニンテイ</t>
    </rPh>
    <rPh sb="36" eb="38">
      <t>シュトク</t>
    </rPh>
    <rPh sb="44" eb="46">
      <t>バイデン</t>
    </rPh>
    <phoneticPr fontId="1"/>
  </si>
  <si>
    <t>交付決定番号は、右詰めでご記入ください。</t>
    <rPh sb="0" eb="2">
      <t>コウフ</t>
    </rPh>
    <rPh sb="2" eb="6">
      <t>ケッテイバンゴウ</t>
    </rPh>
    <rPh sb="8" eb="10">
      <t>ミギヅ</t>
    </rPh>
    <rPh sb="13" eb="15">
      <t>キニュウ</t>
    </rPh>
    <phoneticPr fontId="1"/>
  </si>
  <si>
    <t>連絡先</t>
    <rPh sb="0" eb="3">
      <t>レンラクサキ</t>
    </rPh>
    <phoneticPr fontId="1"/>
  </si>
  <si>
    <t>自家消費量（4-6）</t>
    <rPh sb="0" eb="5">
      <t>ジカショウヒリョウ</t>
    </rPh>
    <phoneticPr fontId="1"/>
  </si>
  <si>
    <t>自家消費率（7/4）</t>
    <rPh sb="0" eb="2">
      <t>ジカ</t>
    </rPh>
    <rPh sb="2" eb="4">
      <t>ショウヒ</t>
    </rPh>
    <rPh sb="4" eb="5">
      <t>リツ</t>
    </rPh>
    <phoneticPr fontId="1"/>
  </si>
  <si>
    <t xml:space="preserve">     　ください。</t>
  </si>
  <si>
    <t>　　　①「発電量」、「電力会社から購入した電力量」については計測機器、利用明細等の状況</t>
    <rPh sb="5" eb="8">
      <t>ハツデンリョウ</t>
    </rPh>
    <rPh sb="11" eb="13">
      <t>デンリョク</t>
    </rPh>
    <rPh sb="13" eb="15">
      <t>カイシャ</t>
    </rPh>
    <rPh sb="17" eb="19">
      <t>コウニュウ</t>
    </rPh>
    <rPh sb="21" eb="23">
      <t>デンリョク</t>
    </rPh>
    <rPh sb="23" eb="24">
      <t>リョウ</t>
    </rPh>
    <rPh sb="30" eb="34">
      <t>ケイソクキキ</t>
    </rPh>
    <rPh sb="41" eb="43">
      <t>ジョウキョウ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</si>
</sst>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.00_);[Red]\(#,##0.00\)"/>
    <numFmt numFmtId="177" formatCode="0_);[Red]\(0\)"/>
    <numFmt numFmtId="178" formatCode="[$-411]ggge&quot;年&quot;m&quot;月&quot;d&quot;日&quot;;@"/>
  </numFmts>
  <fonts count="14">
    <font>
      <sz val="10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0"/>
      <color theme="1"/>
      <name val="ＭＳ 明朝"/>
      <family val="1"/>
    </font>
    <font>
      <b/>
      <sz val="11"/>
      <color theme="1"/>
      <name val="ＭＳ 明朝"/>
      <family val="1"/>
    </font>
    <font>
      <b/>
      <sz val="11"/>
      <color rgb="FFFF0000"/>
      <name val="ＭＳ 明朝"/>
      <family val="1"/>
    </font>
    <font>
      <b/>
      <sz val="9"/>
      <color theme="1"/>
      <name val="ＭＳ 明朝"/>
    </font>
    <font>
      <sz val="11"/>
      <color theme="1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b/>
      <sz val="11"/>
      <color rgb="FFFF0000"/>
      <name val="游ゴシック"/>
      <family val="3"/>
      <scheme val="minor"/>
    </font>
    <font>
      <b/>
      <sz val="9"/>
      <color theme="1"/>
      <name val="游ゴシック"/>
      <family val="3"/>
      <scheme val="minor"/>
    </font>
    <font>
      <b/>
      <sz val="10"/>
      <color rgb="FFFF0000"/>
      <name val="游ゴシック"/>
      <family val="3"/>
      <scheme val="minor"/>
    </font>
    <font>
      <sz val="10"/>
      <color rgb="FFFF0000"/>
      <name val="游ゴシック"/>
      <family val="2"/>
      <scheme val="minor"/>
    </font>
    <font>
      <sz val="11"/>
      <color theme="1"/>
      <name val="游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7" tint="0.8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thin">
        <color auto="1"/>
      </left>
      <right style="thin">
        <color rgb="FFFF0000"/>
      </right>
      <top style="thin">
        <color auto="1"/>
      </top>
      <bottom style="thin">
        <color auto="1"/>
      </bottom>
      <diagonal/>
    </border>
    <border>
      <left style="thin">
        <color rgb="FFFF0000"/>
      </left>
      <right style="thin">
        <color rgb="FFFF0000"/>
      </right>
      <top style="thin">
        <color auto="1"/>
      </top>
      <bottom style="thin">
        <color auto="1"/>
      </bottom>
      <diagonal/>
    </border>
    <border>
      <left style="thin">
        <color rgb="FFFF0000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3" borderId="1" xfId="0" applyFont="1" applyFill="1" applyBorder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177" fontId="2" fillId="0" borderId="1" xfId="0" applyNumberFormat="1" applyFont="1" applyFill="1" applyBorder="1" applyAlignment="1">
      <alignment horizontal="right" vertical="center"/>
    </xf>
    <xf numFmtId="176" fontId="2" fillId="3" borderId="7" xfId="0" applyNumberFormat="1" applyFont="1" applyFill="1" applyBorder="1" applyAlignment="1">
      <alignment horizontal="right" vertical="center"/>
    </xf>
    <xf numFmtId="176" fontId="2" fillId="3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58" fontId="2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2" borderId="1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177" fontId="2" fillId="0" borderId="0" xfId="0" applyNumberFormat="1" applyFont="1">
      <alignment vertical="center"/>
    </xf>
    <xf numFmtId="0" fontId="2" fillId="0" borderId="0" xfId="0" applyFont="1" applyFill="1" applyBorder="1" applyAlignment="1">
      <alignment horizontal="left" vertical="center"/>
    </xf>
    <xf numFmtId="0" fontId="6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7" fillId="0" borderId="0" xfId="0" applyFont="1">
      <alignment vertical="center"/>
    </xf>
    <xf numFmtId="0" fontId="0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3" borderId="1" xfId="0" applyFont="1" applyFill="1" applyBorder="1">
      <alignment vertical="center"/>
    </xf>
    <xf numFmtId="0" fontId="0" fillId="0" borderId="4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176" fontId="7" fillId="0" borderId="15" xfId="0" applyNumberFormat="1" applyFont="1" applyFill="1" applyBorder="1" applyAlignment="1">
      <alignment horizontal="right" vertical="center"/>
    </xf>
    <xf numFmtId="177" fontId="7" fillId="0" borderId="15" xfId="0" applyNumberFormat="1" applyFont="1" applyFill="1" applyBorder="1" applyAlignment="1">
      <alignment horizontal="right" vertical="center"/>
    </xf>
    <xf numFmtId="176" fontId="7" fillId="3" borderId="7" xfId="0" applyNumberFormat="1" applyFont="1" applyFill="1" applyBorder="1" applyAlignment="1">
      <alignment horizontal="right" vertical="center"/>
    </xf>
    <xf numFmtId="176" fontId="7" fillId="3" borderId="1" xfId="0" applyNumberFormat="1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8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2" borderId="17" xfId="0" applyFont="1" applyFill="1" applyBorder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58" fontId="7" fillId="0" borderId="0" xfId="0" applyNumberFormat="1" applyFont="1" applyAlignment="1">
      <alignment horizontal="center" vertical="center"/>
    </xf>
    <xf numFmtId="0" fontId="7" fillId="0" borderId="14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2" borderId="1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0" fillId="0" borderId="6" xfId="0" applyFont="1" applyBorder="1">
      <alignment vertical="center"/>
    </xf>
    <xf numFmtId="177" fontId="7" fillId="4" borderId="15" xfId="0" applyNumberFormat="1" applyFont="1" applyFill="1" applyBorder="1">
      <alignment vertical="center"/>
    </xf>
    <xf numFmtId="0" fontId="10" fillId="0" borderId="6" xfId="0" applyFont="1" applyBorder="1" applyAlignment="1">
      <alignment vertical="center"/>
    </xf>
    <xf numFmtId="0" fontId="7" fillId="4" borderId="15" xfId="0" applyFont="1" applyFill="1" applyBorder="1" applyAlignment="1">
      <alignment horizontal="left" vertical="center"/>
    </xf>
    <xf numFmtId="0" fontId="10" fillId="0" borderId="0" xfId="0" applyFont="1">
      <alignment vertical="center"/>
    </xf>
    <xf numFmtId="0" fontId="10" fillId="0" borderId="19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7" fillId="4" borderId="1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4" borderId="15" xfId="0" applyFont="1" applyFill="1" applyBorder="1">
      <alignment vertical="center"/>
    </xf>
    <xf numFmtId="0" fontId="7" fillId="0" borderId="15" xfId="0" applyFont="1" applyFill="1" applyBorder="1">
      <alignment vertical="center"/>
    </xf>
    <xf numFmtId="0" fontId="7" fillId="0" borderId="0" xfId="0" applyFont="1" applyFill="1" applyBorder="1">
      <alignment vertical="center"/>
    </xf>
    <xf numFmtId="177" fontId="7" fillId="0" borderId="0" xfId="0" applyNumberFormat="1" applyFont="1">
      <alignment vertical="center"/>
    </xf>
    <xf numFmtId="0" fontId="10" fillId="0" borderId="21" xfId="0" applyFont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right" vertical="center"/>
    </xf>
    <xf numFmtId="0" fontId="7" fillId="2" borderId="15" xfId="0" applyFont="1" applyFill="1" applyBorder="1">
      <alignment vertical="center"/>
    </xf>
    <xf numFmtId="0" fontId="0" fillId="0" borderId="6" xfId="0" applyBorder="1" applyAlignment="1">
      <alignment vertical="center"/>
    </xf>
    <xf numFmtId="0" fontId="0" fillId="2" borderId="0" xfId="0" applyFill="1" applyAlignment="1">
      <alignment horizontal="left" vertical="center"/>
    </xf>
    <xf numFmtId="0" fontId="11" fillId="0" borderId="0" xfId="0" applyFont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0" fillId="2" borderId="0" xfId="0" applyFont="1" applyFill="1" applyBorder="1">
      <alignment vertical="center"/>
    </xf>
    <xf numFmtId="0" fontId="12" fillId="0" borderId="0" xfId="0" applyFo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  <pageSetUpPr fitToPage="1"/>
  </sheetPr>
  <dimension ref="A1:AO39"/>
  <sheetViews>
    <sheetView tabSelected="1" view="pageBreakPreview" zoomScaleSheetLayoutView="100" workbookViewId="0">
      <selection activeCell="N42" sqref="N42"/>
    </sheetView>
  </sheetViews>
  <sheetFormatPr defaultRowHeight="13"/>
  <cols>
    <col min="1" max="23" width="3.7109375" style="1" customWidth="1"/>
    <col min="24" max="24" width="12.7109375" style="1" customWidth="1"/>
    <col min="25" max="25" width="4.7109375" style="1" customWidth="1"/>
    <col min="26" max="26" width="7.140625" style="1" hidden="1" customWidth="1"/>
    <col min="27" max="40" width="4.7109375" style="1" customWidth="1"/>
    <col min="41" max="41" width="1.7109375" style="1" customWidth="1"/>
    <col min="42" max="16384" width="9.140625" style="1" customWidth="1"/>
  </cols>
  <sheetData>
    <row r="1" spans="9:41">
      <c r="Y1" s="40" t="s">
        <v>673</v>
      </c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</row>
    <row r="2" spans="9:41">
      <c r="Y2" s="8"/>
      <c r="Z2" s="8"/>
      <c r="AA2" s="8"/>
      <c r="AB2" s="42"/>
      <c r="AC2" s="44"/>
    </row>
    <row r="3" spans="9:41">
      <c r="M3" s="22"/>
      <c r="N3" s="11" t="s">
        <v>17</v>
      </c>
      <c r="O3" s="11"/>
      <c r="P3" s="11"/>
      <c r="Q3" s="22"/>
      <c r="R3" s="27"/>
      <c r="S3" s="29"/>
      <c r="T3" s="31"/>
      <c r="U3" s="31"/>
      <c r="V3" s="31"/>
      <c r="Y3" s="26" t="s">
        <v>683</v>
      </c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O3" s="8"/>
    </row>
    <row r="4" spans="9:41">
      <c r="M4" s="22"/>
      <c r="N4" s="11"/>
      <c r="O4" s="11"/>
      <c r="P4" s="11"/>
      <c r="Q4" s="22"/>
      <c r="R4" s="27"/>
      <c r="S4" s="30"/>
      <c r="T4" s="32"/>
      <c r="U4" s="32"/>
      <c r="V4" s="32"/>
    </row>
    <row r="7" spans="9:41">
      <c r="Q7" s="24" t="s">
        <v>672</v>
      </c>
      <c r="R7" s="24"/>
      <c r="S7" s="24"/>
      <c r="T7" s="24"/>
      <c r="U7" s="24"/>
      <c r="V7" s="24"/>
      <c r="W7" s="24"/>
      <c r="Y7" s="41" t="s">
        <v>297</v>
      </c>
      <c r="Z7" s="41"/>
      <c r="AA7" s="41"/>
      <c r="AB7" s="41"/>
      <c r="AC7" s="41"/>
      <c r="AD7" s="41"/>
      <c r="AE7" s="41"/>
      <c r="AF7" s="41"/>
      <c r="AG7" s="41"/>
      <c r="AH7" s="41"/>
      <c r="AI7" s="41"/>
    </row>
    <row r="8" spans="9:41">
      <c r="Q8" s="25"/>
      <c r="R8" s="28"/>
      <c r="S8" s="28"/>
      <c r="T8" s="28"/>
      <c r="U8" s="28"/>
      <c r="V8" s="28"/>
      <c r="W8" s="28"/>
    </row>
    <row r="9" spans="9:41">
      <c r="N9" s="8" t="str">
        <f>IFERROR(VLOOKUP(_xlfn.CONCAT($Y$10,$AC$10),郵便番号,2,0),"")</f>
        <v/>
      </c>
      <c r="O9" s="8"/>
      <c r="P9" s="8"/>
      <c r="Q9" s="26"/>
    </row>
    <row r="10" spans="9:41">
      <c r="I10" s="1" t="s">
        <v>22</v>
      </c>
      <c r="M10" s="8"/>
      <c r="N10" s="8"/>
      <c r="O10" s="8"/>
      <c r="P10" s="8"/>
      <c r="Q10" s="8"/>
      <c r="R10" s="8"/>
      <c r="S10" s="8"/>
      <c r="T10" s="8"/>
      <c r="U10" s="8"/>
      <c r="V10" s="8"/>
      <c r="Y10" s="1" t="s">
        <v>165</v>
      </c>
    </row>
    <row r="11" spans="9:41">
      <c r="M11" s="8" t="str">
        <f>IF($AJ$10=0,"",AJ10)</f>
        <v/>
      </c>
      <c r="N11" s="8"/>
      <c r="O11" s="8"/>
      <c r="P11" s="8"/>
      <c r="Q11" s="8"/>
      <c r="R11" s="8"/>
      <c r="S11" s="8"/>
      <c r="T11" s="8"/>
    </row>
    <row r="12" spans="9:41">
      <c r="M12" s="8"/>
      <c r="N12" s="8"/>
      <c r="O12" s="8"/>
      <c r="P12" s="8"/>
      <c r="Q12" s="8"/>
      <c r="R12" s="8"/>
      <c r="S12" s="8"/>
      <c r="T12" s="8"/>
    </row>
    <row r="13" spans="9:41">
      <c r="I13" s="1" t="s">
        <v>681</v>
      </c>
      <c r="N13" s="8"/>
      <c r="O13" s="8"/>
      <c r="P13" s="8"/>
      <c r="Q13" s="8"/>
      <c r="R13" s="8"/>
      <c r="S13" s="8"/>
      <c r="T13" s="8"/>
      <c r="U13" s="8"/>
      <c r="Y13" s="42" t="s">
        <v>674</v>
      </c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</row>
    <row r="14" spans="9:41">
      <c r="N14" s="8"/>
      <c r="O14" s="8"/>
      <c r="P14" s="8"/>
      <c r="Q14" s="8"/>
      <c r="R14" s="8"/>
      <c r="S14" s="8"/>
      <c r="T14" s="8"/>
      <c r="U14" s="8"/>
      <c r="Y14" s="1" t="s">
        <v>675</v>
      </c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</row>
    <row r="15" spans="9:41">
      <c r="N15" s="8"/>
      <c r="O15" s="8"/>
      <c r="P15" s="8"/>
      <c r="Q15" s="8"/>
      <c r="R15" s="8"/>
      <c r="S15" s="8"/>
      <c r="T15" s="8"/>
      <c r="U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</row>
    <row r="16" spans="9:41">
      <c r="I16" s="1" t="s">
        <v>684</v>
      </c>
      <c r="N16" s="11"/>
      <c r="O16" s="11"/>
      <c r="P16" s="11"/>
      <c r="Q16" s="11"/>
      <c r="R16" s="11"/>
      <c r="S16" s="11"/>
      <c r="T16" s="11"/>
    </row>
    <row r="17" spans="1:35">
      <c r="S17" s="11"/>
      <c r="T17" s="11"/>
      <c r="U17" s="11"/>
      <c r="V17" s="11"/>
      <c r="W17" s="11"/>
    </row>
    <row r="18" spans="1:35">
      <c r="S18" s="11"/>
      <c r="T18" s="11"/>
      <c r="U18" s="11"/>
      <c r="V18" s="11"/>
      <c r="W18" s="11"/>
    </row>
    <row r="19" spans="1:35">
      <c r="R19" s="11"/>
      <c r="S19" s="11"/>
      <c r="T19" s="11"/>
      <c r="U19" s="11"/>
      <c r="V19" s="11"/>
      <c r="W19" s="11"/>
    </row>
    <row r="20" spans="1:35">
      <c r="A20" s="3" t="s">
        <v>372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3" spans="1:35">
      <c r="A23" s="4" t="s">
        <v>1</v>
      </c>
      <c r="B23" s="9" t="s">
        <v>82</v>
      </c>
      <c r="C23" s="13"/>
      <c r="D23" s="13"/>
      <c r="E23" s="13"/>
      <c r="F23" s="13"/>
      <c r="G23" s="13"/>
      <c r="H23" s="13"/>
      <c r="I23" s="13"/>
      <c r="J23" s="13"/>
      <c r="K23" s="13"/>
      <c r="L23" s="15"/>
      <c r="M23" s="15"/>
      <c r="N23" s="15"/>
      <c r="O23" s="15"/>
      <c r="P23" s="15"/>
      <c r="Q23" s="15"/>
      <c r="R23" s="15"/>
      <c r="S23" s="15"/>
      <c r="T23" s="33"/>
      <c r="U23" s="4" t="s">
        <v>21</v>
      </c>
      <c r="V23" s="4"/>
      <c r="Y23" s="43"/>
    </row>
    <row r="24" spans="1:35">
      <c r="A24" s="5">
        <v>1</v>
      </c>
      <c r="B24" s="10" t="s">
        <v>56</v>
      </c>
      <c r="C24" s="10"/>
      <c r="D24" s="10"/>
      <c r="E24" s="10"/>
      <c r="F24" s="10"/>
      <c r="G24" s="10"/>
      <c r="H24" s="10"/>
      <c r="I24" s="10"/>
      <c r="J24" s="10"/>
      <c r="K24" s="14"/>
      <c r="L24" s="16"/>
      <c r="M24" s="23"/>
      <c r="N24" s="23"/>
      <c r="O24" s="23"/>
      <c r="P24" s="23"/>
      <c r="Q24" s="23"/>
      <c r="R24" s="23"/>
      <c r="S24" s="23"/>
      <c r="T24" s="34"/>
      <c r="U24" s="35" t="s">
        <v>27</v>
      </c>
      <c r="V24" s="39"/>
      <c r="Y24" s="1" t="s">
        <v>676</v>
      </c>
    </row>
    <row r="25" spans="1:35">
      <c r="A25" s="5">
        <v>2</v>
      </c>
      <c r="B25" s="10" t="s">
        <v>66</v>
      </c>
      <c r="C25" s="10"/>
      <c r="D25" s="10"/>
      <c r="E25" s="10"/>
      <c r="F25" s="10"/>
      <c r="G25" s="10"/>
      <c r="H25" s="10"/>
      <c r="I25" s="10"/>
      <c r="J25" s="10"/>
      <c r="K25" s="14"/>
      <c r="L25" s="16"/>
      <c r="M25" s="23"/>
      <c r="N25" s="23"/>
      <c r="O25" s="23"/>
      <c r="P25" s="23"/>
      <c r="Q25" s="23"/>
      <c r="R25" s="23"/>
      <c r="S25" s="23"/>
      <c r="T25" s="34"/>
      <c r="U25" s="35" t="s">
        <v>27</v>
      </c>
      <c r="V25" s="39"/>
      <c r="Y25" s="1" t="s">
        <v>396</v>
      </c>
    </row>
    <row r="26" spans="1:35">
      <c r="A26" s="5">
        <v>3</v>
      </c>
      <c r="B26" s="10" t="s">
        <v>679</v>
      </c>
      <c r="C26" s="10"/>
      <c r="D26" s="10"/>
      <c r="E26" s="10"/>
      <c r="F26" s="10"/>
      <c r="G26" s="10"/>
      <c r="H26" s="10"/>
      <c r="I26" s="10"/>
      <c r="J26" s="10"/>
      <c r="K26" s="14"/>
      <c r="L26" s="16"/>
      <c r="M26" s="23"/>
      <c r="N26" s="23"/>
      <c r="O26" s="23"/>
      <c r="P26" s="23"/>
      <c r="Q26" s="23"/>
      <c r="R26" s="23"/>
      <c r="S26" s="23"/>
      <c r="T26" s="34"/>
      <c r="U26" s="35" t="s">
        <v>99</v>
      </c>
      <c r="V26" s="39"/>
      <c r="Y26" s="43"/>
    </row>
    <row r="27" spans="1:35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36"/>
      <c r="V27" s="36"/>
    </row>
    <row r="28" spans="1:35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36"/>
      <c r="V28" s="36"/>
    </row>
    <row r="29" spans="1:35">
      <c r="A29" s="4" t="s">
        <v>1</v>
      </c>
      <c r="B29" s="4" t="s">
        <v>54</v>
      </c>
      <c r="C29" s="4"/>
      <c r="D29" s="4"/>
      <c r="E29" s="4"/>
      <c r="F29" s="4"/>
      <c r="G29" s="4"/>
      <c r="H29" s="4"/>
      <c r="I29" s="4"/>
      <c r="J29" s="4"/>
      <c r="K29" s="9"/>
      <c r="L29" s="17" t="s">
        <v>678</v>
      </c>
      <c r="M29" s="17"/>
      <c r="N29" s="17"/>
      <c r="O29" s="17" t="s">
        <v>678</v>
      </c>
      <c r="P29" s="17"/>
      <c r="Q29" s="17"/>
      <c r="R29" s="17" t="s">
        <v>678</v>
      </c>
      <c r="S29" s="17"/>
      <c r="T29" s="17"/>
      <c r="U29" s="37" t="s">
        <v>21</v>
      </c>
      <c r="V29" s="4"/>
      <c r="Y29" s="1" t="s">
        <v>677</v>
      </c>
    </row>
    <row r="30" spans="1:35">
      <c r="A30" s="5">
        <v>4</v>
      </c>
      <c r="B30" s="10" t="s">
        <v>680</v>
      </c>
      <c r="C30" s="10"/>
      <c r="D30" s="10"/>
      <c r="E30" s="10"/>
      <c r="F30" s="10"/>
      <c r="G30" s="10"/>
      <c r="H30" s="10"/>
      <c r="I30" s="10"/>
      <c r="J30" s="10"/>
      <c r="K30" s="14"/>
      <c r="L30" s="18"/>
      <c r="M30" s="18"/>
      <c r="N30" s="18"/>
      <c r="O30" s="18"/>
      <c r="P30" s="18"/>
      <c r="Q30" s="18"/>
      <c r="R30" s="18"/>
      <c r="S30" s="18"/>
      <c r="T30" s="18"/>
      <c r="U30" s="35" t="s">
        <v>99</v>
      </c>
      <c r="V30" s="39"/>
      <c r="Y30" s="1" t="s">
        <v>225</v>
      </c>
      <c r="AG30" s="43"/>
      <c r="AH30" s="43"/>
      <c r="AI30" s="43"/>
    </row>
    <row r="31" spans="1:35">
      <c r="A31" s="5">
        <v>5</v>
      </c>
      <c r="B31" s="10" t="s">
        <v>312</v>
      </c>
      <c r="C31" s="10"/>
      <c r="D31" s="10"/>
      <c r="E31" s="10"/>
      <c r="F31" s="10"/>
      <c r="G31" s="10"/>
      <c r="H31" s="10"/>
      <c r="I31" s="10"/>
      <c r="J31" s="10"/>
      <c r="K31" s="14"/>
      <c r="L31" s="19"/>
      <c r="M31" s="19"/>
      <c r="N31" s="19"/>
      <c r="O31" s="19"/>
      <c r="P31" s="19"/>
      <c r="Q31" s="19"/>
      <c r="R31" s="19"/>
      <c r="S31" s="19"/>
      <c r="T31" s="19"/>
      <c r="U31" s="35" t="s">
        <v>99</v>
      </c>
      <c r="V31" s="39"/>
      <c r="Y31" s="1" t="s">
        <v>396</v>
      </c>
    </row>
    <row r="32" spans="1:35">
      <c r="A32" s="5">
        <v>6</v>
      </c>
      <c r="B32" s="10" t="s">
        <v>91</v>
      </c>
      <c r="C32" s="10"/>
      <c r="D32" s="10"/>
      <c r="E32" s="10"/>
      <c r="F32" s="10"/>
      <c r="G32" s="10"/>
      <c r="H32" s="10"/>
      <c r="I32" s="10"/>
      <c r="J32" s="10"/>
      <c r="K32" s="14"/>
      <c r="L32" s="19"/>
      <c r="M32" s="19"/>
      <c r="N32" s="19"/>
      <c r="O32" s="19"/>
      <c r="P32" s="19"/>
      <c r="Q32" s="19"/>
      <c r="R32" s="19"/>
      <c r="S32" s="19"/>
      <c r="T32" s="19"/>
      <c r="U32" s="35" t="s">
        <v>99</v>
      </c>
      <c r="V32" s="39"/>
    </row>
    <row r="33" spans="1:25">
      <c r="A33" s="6">
        <v>7</v>
      </c>
      <c r="B33" s="12" t="s">
        <v>685</v>
      </c>
      <c r="C33" s="12"/>
      <c r="D33" s="12"/>
      <c r="E33" s="12"/>
      <c r="F33" s="12"/>
      <c r="G33" s="12"/>
      <c r="H33" s="12"/>
      <c r="I33" s="12"/>
      <c r="J33" s="12"/>
      <c r="K33" s="12"/>
      <c r="L33" s="20" t="str">
        <f>IF(L$30-L$32=0,"",L$30-L$32)</f>
        <v/>
      </c>
      <c r="M33" s="20"/>
      <c r="N33" s="20"/>
      <c r="O33" s="20" t="str">
        <f>IF(O$30-O$32=0,"",O$30-O$32)</f>
        <v/>
      </c>
      <c r="P33" s="20"/>
      <c r="Q33" s="20"/>
      <c r="R33" s="20" t="str">
        <f>IF(R$30-R$32=0,"",R$30-R$32)</f>
        <v/>
      </c>
      <c r="S33" s="20"/>
      <c r="T33" s="20"/>
      <c r="U33" s="38" t="s">
        <v>99</v>
      </c>
      <c r="V33" s="38"/>
      <c r="Y33" s="1" t="s">
        <v>602</v>
      </c>
    </row>
    <row r="34" spans="1:25">
      <c r="A34" s="6">
        <v>8</v>
      </c>
      <c r="B34" s="12" t="s">
        <v>686</v>
      </c>
      <c r="C34" s="12"/>
      <c r="D34" s="12"/>
      <c r="E34" s="12"/>
      <c r="F34" s="12"/>
      <c r="G34" s="12"/>
      <c r="H34" s="12"/>
      <c r="I34" s="12"/>
      <c r="J34" s="12"/>
      <c r="K34" s="12"/>
      <c r="L34" s="21" t="str">
        <f>IF(L$33="","",ROUNDDOWN(L$33/L$30,2)*100)</f>
        <v/>
      </c>
      <c r="M34" s="21"/>
      <c r="N34" s="21"/>
      <c r="O34" s="21" t="str">
        <f>IF(O$33="","",ROUNDDOWN(O$33/O$30,2)*100)</f>
        <v/>
      </c>
      <c r="P34" s="21"/>
      <c r="Q34" s="21"/>
      <c r="R34" s="21" t="str">
        <f>IF(R$33="","",ROUNDDOWN(R$33/R$30,2)*100)</f>
        <v/>
      </c>
      <c r="S34" s="21"/>
      <c r="T34" s="21"/>
      <c r="U34" s="38" t="s">
        <v>31</v>
      </c>
      <c r="V34" s="38"/>
    </row>
    <row r="35" spans="1:25" s="2" customFormat="1">
      <c r="A35" s="7" t="s">
        <v>688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1"/>
    </row>
    <row r="36" spans="1:25" s="2" customFormat="1">
      <c r="A36" s="7" t="s">
        <v>237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1"/>
    </row>
    <row r="37" spans="1:25">
      <c r="A37" s="7" t="s">
        <v>682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5">
      <c r="A38" s="7" t="s">
        <v>442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5">
      <c r="A39" s="8" t="s">
        <v>687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</sheetData>
  <mergeCells count="62">
    <mergeCell ref="Y1:AN1"/>
    <mergeCell ref="Q7:W7"/>
    <mergeCell ref="N9:P9"/>
    <mergeCell ref="M10:V10"/>
    <mergeCell ref="M11:T11"/>
    <mergeCell ref="N13:U13"/>
    <mergeCell ref="N16:T16"/>
    <mergeCell ref="S17:W17"/>
    <mergeCell ref="A20:W20"/>
    <mergeCell ref="B23:T23"/>
    <mergeCell ref="U23:V23"/>
    <mergeCell ref="B24:K24"/>
    <mergeCell ref="L24:T24"/>
    <mergeCell ref="U24:V24"/>
    <mergeCell ref="B25:K25"/>
    <mergeCell ref="L25:T25"/>
    <mergeCell ref="U25:V25"/>
    <mergeCell ref="B26:K26"/>
    <mergeCell ref="L26:T26"/>
    <mergeCell ref="U26:V26"/>
    <mergeCell ref="B29:K29"/>
    <mergeCell ref="L29:N29"/>
    <mergeCell ref="O29:Q29"/>
    <mergeCell ref="R29:T29"/>
    <mergeCell ref="U29:V29"/>
    <mergeCell ref="B30:K30"/>
    <mergeCell ref="L30:N30"/>
    <mergeCell ref="O30:Q30"/>
    <mergeCell ref="R30:T30"/>
    <mergeCell ref="U30:V30"/>
    <mergeCell ref="B31:K31"/>
    <mergeCell ref="L31:N31"/>
    <mergeCell ref="O31:Q31"/>
    <mergeCell ref="R31:T31"/>
    <mergeCell ref="U31:V31"/>
    <mergeCell ref="B32:K32"/>
    <mergeCell ref="L32:N32"/>
    <mergeCell ref="O32:Q32"/>
    <mergeCell ref="R32:T32"/>
    <mergeCell ref="U32:V32"/>
    <mergeCell ref="B33:K33"/>
    <mergeCell ref="L33:N33"/>
    <mergeCell ref="O33:Q33"/>
    <mergeCell ref="R33:T33"/>
    <mergeCell ref="U33:V33"/>
    <mergeCell ref="B34:K34"/>
    <mergeCell ref="L34:N34"/>
    <mergeCell ref="O34:Q34"/>
    <mergeCell ref="R34:T34"/>
    <mergeCell ref="U34:V34"/>
    <mergeCell ref="A35:V35"/>
    <mergeCell ref="A36:V36"/>
    <mergeCell ref="A37:V37"/>
    <mergeCell ref="A38:V38"/>
    <mergeCell ref="A39:V39"/>
    <mergeCell ref="M3:M4"/>
    <mergeCell ref="N3:Q4"/>
    <mergeCell ref="R3:R4"/>
    <mergeCell ref="S3:S4"/>
    <mergeCell ref="T3:T4"/>
    <mergeCell ref="U3:U4"/>
    <mergeCell ref="V3:V4"/>
  </mergeCells>
  <phoneticPr fontId="1"/>
  <dataValidations count="1">
    <dataValidation type="list" allowBlank="1" showDropDown="0" showInputMessage="1" showErrorMessage="1" sqref="U24:U28 U30:V34 V24:V27">
      <formula1>単位</formula1>
    </dataValidation>
  </dataValidations>
  <printOptions horizontalCentered="1"/>
  <pageMargins left="0.98425196850393704" right="0.78740157480314965" top="0.59055118110236227" bottom="0.59055118110236227" header="0.39370078740157483" footer="0.39370078740157483"/>
  <pageSetup paperSize="9" scale="97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  <pageSetUpPr fitToPage="1"/>
  </sheetPr>
  <dimension ref="A1:AO38"/>
  <sheetViews>
    <sheetView workbookViewId="0">
      <selection activeCell="AA34" sqref="AA34"/>
    </sheetView>
  </sheetViews>
  <sheetFormatPr defaultRowHeight="18.75"/>
  <cols>
    <col min="1" max="23" width="3.7109375" style="45" customWidth="1"/>
    <col min="24" max="24" width="12.7109375" style="45" customWidth="1"/>
    <col min="25" max="25" width="4.7109375" style="45" customWidth="1"/>
    <col min="26" max="26" width="7.140625" style="45" hidden="1" customWidth="1"/>
    <col min="27" max="40" width="4.7109375" style="45" customWidth="1"/>
    <col min="41" max="41" width="1.7109375" style="45" customWidth="1"/>
    <col min="42" max="16384" width="9.140625" style="45" customWidth="1"/>
  </cols>
  <sheetData>
    <row r="1" spans="9:41" ht="19.5">
      <c r="Y1" s="83" t="s">
        <v>658</v>
      </c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</row>
    <row r="2" spans="9:41" ht="19.5">
      <c r="Y2" s="69" t="s">
        <v>656</v>
      </c>
      <c r="Z2" s="69"/>
      <c r="AA2" s="69"/>
      <c r="AB2" s="95"/>
      <c r="AC2" s="96"/>
      <c r="AD2" s="45" t="s">
        <v>667</v>
      </c>
    </row>
    <row r="3" spans="9:41" ht="19.5">
      <c r="Y3" s="69"/>
      <c r="Z3" s="69"/>
      <c r="AA3" s="69"/>
      <c r="AB3" s="95"/>
      <c r="AC3" s="97"/>
      <c r="AD3" s="45" t="s">
        <v>338</v>
      </c>
    </row>
    <row r="4" spans="9:41">
      <c r="Y4" s="69"/>
      <c r="Z4" s="69"/>
      <c r="AA4" s="69"/>
      <c r="AB4" s="95"/>
      <c r="AC4" s="98"/>
    </row>
    <row r="5" spans="9:41" ht="19.5">
      <c r="I5" s="55" t="s">
        <v>17</v>
      </c>
      <c r="J5" s="55"/>
      <c r="K5" s="55"/>
      <c r="L5" s="59"/>
      <c r="M5" s="67" t="str">
        <f>IF($AA$6=0,"",$AA$6)</f>
        <v>R</v>
      </c>
      <c r="N5" s="67">
        <f>IF($AB$6=0,"",$AB$6)</f>
        <v>5</v>
      </c>
      <c r="O5" s="67">
        <f>$AC$6</f>
        <v>0</v>
      </c>
      <c r="P5" s="67">
        <f>IF($AD$6=0,"",$AD$6)</f>
        <v>7</v>
      </c>
      <c r="Q5" s="67">
        <f>$AE$6</f>
        <v>0</v>
      </c>
      <c r="R5" s="67">
        <f>IF($AF$6=0,"",$AF$6)</f>
        <v>1</v>
      </c>
      <c r="S5" s="67">
        <f>IF($AG$6=0,"",$AG$6)</f>
        <v>12</v>
      </c>
      <c r="T5" s="67">
        <f>$AH$6</f>
        <v>0</v>
      </c>
      <c r="U5" s="67">
        <f>IF($AI$6=0,"",$AI$6)</f>
        <v>4</v>
      </c>
      <c r="V5" s="67">
        <f>IF($AJ$6=0,"",$AJ$6)</f>
        <v>1</v>
      </c>
      <c r="Y5" s="84" t="s">
        <v>670</v>
      </c>
      <c r="Z5" s="84"/>
      <c r="AA5" s="67">
        <v>1</v>
      </c>
      <c r="AB5" s="67">
        <v>2</v>
      </c>
      <c r="AC5" s="67">
        <v>3</v>
      </c>
      <c r="AD5" s="67">
        <v>4</v>
      </c>
      <c r="AE5" s="67">
        <v>5</v>
      </c>
      <c r="AF5" s="67">
        <v>6</v>
      </c>
      <c r="AG5" s="67">
        <v>7</v>
      </c>
      <c r="AH5" s="67">
        <v>8</v>
      </c>
      <c r="AI5" s="67">
        <v>9</v>
      </c>
      <c r="AJ5" s="67">
        <v>10</v>
      </c>
      <c r="AK5" s="73"/>
      <c r="AL5" s="73"/>
      <c r="AO5" s="69"/>
    </row>
    <row r="6" spans="9:41" ht="19.5">
      <c r="I6" s="55"/>
      <c r="J6" s="55"/>
      <c r="K6" s="55"/>
      <c r="L6" s="59"/>
      <c r="M6" s="68" t="s">
        <v>79</v>
      </c>
      <c r="N6" s="68" t="s">
        <v>79</v>
      </c>
      <c r="O6" s="68" t="s">
        <v>79</v>
      </c>
      <c r="P6" s="68" t="s">
        <v>79</v>
      </c>
      <c r="Q6" s="68" t="s">
        <v>79</v>
      </c>
      <c r="R6" s="68" t="s">
        <v>79</v>
      </c>
      <c r="S6" s="68" t="s">
        <v>79</v>
      </c>
      <c r="T6" s="68" t="s">
        <v>79</v>
      </c>
      <c r="U6" s="68" t="s">
        <v>79</v>
      </c>
      <c r="V6" s="68" t="s">
        <v>79</v>
      </c>
      <c r="Y6" s="69"/>
      <c r="Z6" s="69"/>
      <c r="AA6" s="94" t="s">
        <v>79</v>
      </c>
      <c r="AB6" s="94">
        <v>5</v>
      </c>
      <c r="AC6" s="94">
        <v>0</v>
      </c>
      <c r="AD6" s="94">
        <v>7</v>
      </c>
      <c r="AE6" s="94">
        <v>0</v>
      </c>
      <c r="AF6" s="94">
        <v>1</v>
      </c>
      <c r="AG6" s="94">
        <v>12</v>
      </c>
      <c r="AH6" s="94">
        <v>0</v>
      </c>
      <c r="AI6" s="94">
        <v>4</v>
      </c>
      <c r="AJ6" s="94">
        <v>1</v>
      </c>
    </row>
    <row r="8" spans="9:41" ht="19.5">
      <c r="Y8" s="85" t="s">
        <v>646</v>
      </c>
      <c r="Z8" s="85"/>
      <c r="AA8" s="85" t="s">
        <v>93</v>
      </c>
      <c r="AB8" s="85" t="s">
        <v>359</v>
      </c>
    </row>
    <row r="9" spans="9:41" ht="19.5">
      <c r="Q9" s="72"/>
      <c r="S9" s="77">
        <f>IFERROR((DATE($Z$9,$AA$9,$AB$9)),"")</f>
        <v>45404</v>
      </c>
      <c r="T9" s="77"/>
      <c r="U9" s="77"/>
      <c r="V9" s="77"/>
      <c r="W9" s="77"/>
      <c r="Y9" s="86">
        <v>6</v>
      </c>
      <c r="Z9" s="86">
        <f>VLOOKUP($Y$9,年,2,0)</f>
        <v>2024</v>
      </c>
      <c r="AA9" s="86">
        <v>4</v>
      </c>
      <c r="AB9" s="86">
        <v>22</v>
      </c>
      <c r="AC9" s="99"/>
      <c r="AD9" s="99"/>
      <c r="AE9" s="99"/>
      <c r="AF9" s="99"/>
      <c r="AG9" s="99"/>
      <c r="AH9" s="99"/>
      <c r="AI9" s="99"/>
    </row>
    <row r="10" spans="9:41">
      <c r="Q10" s="72"/>
      <c r="R10" s="75"/>
      <c r="S10" s="75"/>
      <c r="T10" s="75"/>
      <c r="U10" s="75"/>
      <c r="V10" s="75"/>
      <c r="W10" s="75"/>
    </row>
    <row r="11" spans="9:41" ht="19.5">
      <c r="M11" s="45" t="s">
        <v>647</v>
      </c>
      <c r="N11" s="69" t="str">
        <f>IFERROR(VLOOKUP(_xlfn.CONCAT($Y$12,$AC$12),郵便番号,2,0),"")</f>
        <v>629-3104</v>
      </c>
      <c r="O11" s="69"/>
      <c r="P11" s="69"/>
      <c r="Q11" s="73"/>
      <c r="Y11" s="87" t="s">
        <v>643</v>
      </c>
      <c r="Z11" s="87"/>
      <c r="AA11" s="87"/>
      <c r="AB11" s="87"/>
      <c r="AC11" s="87" t="s">
        <v>451</v>
      </c>
      <c r="AD11" s="87"/>
      <c r="AE11" s="87"/>
      <c r="AF11" s="87" t="s">
        <v>501</v>
      </c>
      <c r="AG11" s="87"/>
      <c r="AH11" s="87" t="s">
        <v>392</v>
      </c>
      <c r="AI11" s="87"/>
      <c r="AJ11" s="87" t="s">
        <v>644</v>
      </c>
      <c r="AK11" s="105"/>
      <c r="AL11" s="105"/>
      <c r="AM11" s="105"/>
      <c r="AN11" s="105"/>
    </row>
    <row r="12" spans="9:41" ht="19.5">
      <c r="I12" s="45" t="s">
        <v>22</v>
      </c>
      <c r="M12" s="69" t="str">
        <f>IF($Y$12=0,"",IF($AH$12&gt;0,_xlfn.CONCAT("京丹後市",$Y$12,$AC$12,$AF$12,"-",AH12),_xlfn.CONCAT("京丹後市",$Y$12,$AC$12,$AF$12,)))</f>
        <v>京丹後市網野町浅茂川2137-4</v>
      </c>
      <c r="N12" s="69"/>
      <c r="O12" s="69"/>
      <c r="P12" s="69"/>
      <c r="Q12" s="69"/>
      <c r="R12" s="69"/>
      <c r="S12" s="69"/>
      <c r="T12" s="69"/>
      <c r="U12" s="69"/>
      <c r="V12" s="69"/>
      <c r="Y12" s="88" t="s">
        <v>97</v>
      </c>
      <c r="Z12" s="88"/>
      <c r="AA12" s="88"/>
      <c r="AB12" s="88"/>
      <c r="AC12" s="88" t="s">
        <v>59</v>
      </c>
      <c r="AD12" s="88"/>
      <c r="AE12" s="88"/>
      <c r="AF12" s="103">
        <v>2137</v>
      </c>
      <c r="AG12" s="103"/>
      <c r="AH12" s="103">
        <v>4</v>
      </c>
      <c r="AI12" s="103"/>
      <c r="AJ12" s="101"/>
      <c r="AK12" s="101"/>
      <c r="AL12" s="101"/>
      <c r="AM12" s="101"/>
      <c r="AN12" s="101"/>
    </row>
    <row r="13" spans="9:41">
      <c r="M13" s="69" t="str">
        <f>IF($AJ$12=0,"",AJ12)</f>
        <v/>
      </c>
      <c r="N13" s="69"/>
      <c r="O13" s="69"/>
      <c r="P13" s="69"/>
      <c r="Q13" s="69"/>
      <c r="R13" s="69"/>
      <c r="S13" s="69"/>
      <c r="T13" s="69"/>
      <c r="Y13" s="89" t="s">
        <v>653</v>
      </c>
    </row>
    <row r="14" spans="9:41" ht="19.5">
      <c r="M14" s="69"/>
      <c r="N14" s="69"/>
      <c r="O14" s="69"/>
      <c r="P14" s="69"/>
      <c r="Q14" s="69"/>
      <c r="R14" s="69"/>
      <c r="S14" s="69"/>
      <c r="T14" s="69"/>
    </row>
    <row r="15" spans="9:41" ht="19.5">
      <c r="I15" s="45" t="s">
        <v>16</v>
      </c>
      <c r="N15" s="69" t="str">
        <f>IF($AD$15=0,"",$AD$15)</f>
        <v>株式会社　大行組</v>
      </c>
      <c r="O15" s="69"/>
      <c r="P15" s="69"/>
      <c r="Q15" s="69"/>
      <c r="R15" s="69"/>
      <c r="S15" s="69"/>
      <c r="T15" s="69"/>
      <c r="U15" s="69"/>
      <c r="Y15" s="90" t="s">
        <v>651</v>
      </c>
      <c r="Z15" s="92"/>
      <c r="AA15" s="92"/>
      <c r="AB15" s="92"/>
      <c r="AC15" s="100"/>
      <c r="AD15" s="101" t="s">
        <v>671</v>
      </c>
      <c r="AE15" s="101"/>
      <c r="AF15" s="101"/>
      <c r="AG15" s="101"/>
      <c r="AH15" s="101"/>
      <c r="AI15" s="101"/>
      <c r="AJ15" s="101"/>
      <c r="AK15" s="95"/>
      <c r="AL15" s="95"/>
      <c r="AM15" s="95"/>
      <c r="AN15" s="95"/>
    </row>
    <row r="16" spans="9:41" ht="19.5">
      <c r="N16" s="55" t="str">
        <f>_xlfn.CONCAT(AD16,"  ",AD17)</f>
        <v>代表取締役  水口　克彦</v>
      </c>
      <c r="O16" s="55"/>
      <c r="P16" s="55"/>
      <c r="Q16" s="55"/>
      <c r="R16" s="55"/>
      <c r="S16" s="55"/>
      <c r="T16" s="55"/>
      <c r="V16" s="45" t="s">
        <v>8</v>
      </c>
      <c r="Y16" s="91" t="s">
        <v>657</v>
      </c>
      <c r="Z16" s="93"/>
      <c r="AA16" s="93"/>
      <c r="AB16" s="93"/>
      <c r="AC16" s="93"/>
      <c r="AD16" s="102" t="s">
        <v>659</v>
      </c>
      <c r="AE16" s="102"/>
      <c r="AF16" s="102"/>
      <c r="AG16" s="102"/>
      <c r="AH16" s="89" t="s">
        <v>660</v>
      </c>
    </row>
    <row r="17" spans="1:35" ht="19.5">
      <c r="S17" s="55" t="s">
        <v>23</v>
      </c>
      <c r="T17" s="55"/>
      <c r="U17" s="55"/>
      <c r="V17" s="55"/>
      <c r="W17" s="55"/>
      <c r="Y17" s="91" t="s">
        <v>652</v>
      </c>
      <c r="Z17" s="93"/>
      <c r="AA17" s="93"/>
      <c r="AB17" s="93"/>
      <c r="AC17" s="93"/>
      <c r="AD17" s="101" t="s">
        <v>227</v>
      </c>
      <c r="AE17" s="101"/>
      <c r="AF17" s="101"/>
      <c r="AG17" s="101"/>
      <c r="AH17" s="101"/>
    </row>
    <row r="18" spans="1:35">
      <c r="R18" s="55"/>
      <c r="S18" s="55"/>
      <c r="T18" s="55"/>
      <c r="U18" s="55"/>
      <c r="V18" s="55"/>
      <c r="W18" s="55"/>
    </row>
    <row r="19" spans="1:35">
      <c r="A19" s="47" t="s">
        <v>566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</row>
    <row r="22" spans="1:35" ht="19.5">
      <c r="A22" s="48" t="s">
        <v>1</v>
      </c>
      <c r="B22" s="53" t="s">
        <v>82</v>
      </c>
      <c r="C22" s="57"/>
      <c r="D22" s="57"/>
      <c r="E22" s="57"/>
      <c r="F22" s="57"/>
      <c r="G22" s="57"/>
      <c r="H22" s="57"/>
      <c r="I22" s="57"/>
      <c r="J22" s="57"/>
      <c r="K22" s="57"/>
      <c r="L22" s="60"/>
      <c r="M22" s="60"/>
      <c r="N22" s="60"/>
      <c r="O22" s="60"/>
      <c r="P22" s="60"/>
      <c r="Q22" s="60"/>
      <c r="R22" s="60"/>
      <c r="S22" s="60"/>
      <c r="T22" s="70"/>
      <c r="U22" s="48" t="s">
        <v>21</v>
      </c>
      <c r="V22" s="48"/>
      <c r="Y22" s="89"/>
    </row>
    <row r="23" spans="1:35" ht="19.5">
      <c r="A23" s="49">
        <v>1</v>
      </c>
      <c r="B23" s="54" t="s">
        <v>56</v>
      </c>
      <c r="C23" s="54"/>
      <c r="D23" s="54"/>
      <c r="E23" s="54"/>
      <c r="F23" s="54"/>
      <c r="G23" s="54"/>
      <c r="H23" s="54"/>
      <c r="I23" s="54"/>
      <c r="J23" s="54"/>
      <c r="K23" s="58"/>
      <c r="L23" s="61">
        <v>9.7200000000000006</v>
      </c>
      <c r="M23" s="61"/>
      <c r="N23" s="61"/>
      <c r="O23" s="61"/>
      <c r="P23" s="61"/>
      <c r="Q23" s="61"/>
      <c r="R23" s="61"/>
      <c r="S23" s="61"/>
      <c r="T23" s="61"/>
      <c r="U23" s="78" t="s">
        <v>27</v>
      </c>
      <c r="V23" s="82"/>
      <c r="Y23" s="45" t="s">
        <v>396</v>
      </c>
    </row>
    <row r="24" spans="1:35" ht="19.5">
      <c r="A24" s="49">
        <v>2</v>
      </c>
      <c r="B24" s="54" t="s">
        <v>66</v>
      </c>
      <c r="C24" s="54"/>
      <c r="D24" s="54"/>
      <c r="E24" s="54"/>
      <c r="F24" s="54"/>
      <c r="G24" s="54"/>
      <c r="H24" s="54"/>
      <c r="I24" s="54"/>
      <c r="J24" s="54"/>
      <c r="K24" s="58"/>
      <c r="L24" s="61">
        <v>5.5</v>
      </c>
      <c r="M24" s="61"/>
      <c r="N24" s="61"/>
      <c r="O24" s="61"/>
      <c r="P24" s="61"/>
      <c r="Q24" s="61"/>
      <c r="R24" s="61"/>
      <c r="S24" s="61"/>
      <c r="T24" s="61"/>
      <c r="U24" s="78" t="s">
        <v>27</v>
      </c>
      <c r="V24" s="82"/>
      <c r="Y24" s="89"/>
    </row>
    <row r="25" spans="1:35" ht="19.5">
      <c r="A25" s="49">
        <v>3</v>
      </c>
      <c r="B25" s="54" t="s">
        <v>68</v>
      </c>
      <c r="C25" s="54"/>
      <c r="D25" s="54"/>
      <c r="E25" s="54"/>
      <c r="F25" s="54"/>
      <c r="G25" s="54"/>
      <c r="H25" s="54"/>
      <c r="I25" s="54"/>
      <c r="J25" s="54"/>
      <c r="K25" s="58"/>
      <c r="L25" s="61">
        <v>11.5</v>
      </c>
      <c r="M25" s="61"/>
      <c r="N25" s="61"/>
      <c r="O25" s="61"/>
      <c r="P25" s="61"/>
      <c r="Q25" s="61"/>
      <c r="R25" s="61"/>
      <c r="S25" s="61"/>
      <c r="T25" s="61"/>
      <c r="U25" s="78" t="s">
        <v>99</v>
      </c>
      <c r="V25" s="82"/>
      <c r="Y25" s="89"/>
    </row>
    <row r="26" spans="1:35"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79"/>
      <c r="V26" s="79"/>
    </row>
    <row r="27" spans="1:35" ht="19.5"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79"/>
      <c r="V27" s="79"/>
    </row>
    <row r="28" spans="1:35" ht="19.5">
      <c r="A28" s="48" t="s">
        <v>1</v>
      </c>
      <c r="B28" s="48" t="s">
        <v>54</v>
      </c>
      <c r="C28" s="48"/>
      <c r="D28" s="48"/>
      <c r="E28" s="48"/>
      <c r="F28" s="48"/>
      <c r="G28" s="48"/>
      <c r="H28" s="48"/>
      <c r="I28" s="48"/>
      <c r="J28" s="48"/>
      <c r="K28" s="53"/>
      <c r="L28" s="62" t="str">
        <f>IF($R$28=0,"",VLOOKUP($R$28,報告・直近,3,0))</f>
        <v>1月</v>
      </c>
      <c r="M28" s="62"/>
      <c r="N28" s="62"/>
      <c r="O28" s="70" t="str">
        <f>IF($R$28=0,"",VLOOKUP($R$28,報告・直近,2,0))</f>
        <v>2月</v>
      </c>
      <c r="P28" s="71"/>
      <c r="Q28" s="74"/>
      <c r="R28" s="76" t="s">
        <v>4</v>
      </c>
      <c r="S28" s="76"/>
      <c r="T28" s="76"/>
      <c r="U28" s="80" t="s">
        <v>21</v>
      </c>
      <c r="V28" s="48"/>
      <c r="Y28" s="45" t="s">
        <v>662</v>
      </c>
      <c r="AG28" s="104"/>
      <c r="AH28" s="45" t="s">
        <v>654</v>
      </c>
    </row>
    <row r="29" spans="1:35" ht="19.5">
      <c r="A29" s="49">
        <v>4</v>
      </c>
      <c r="B29" s="54" t="s">
        <v>74</v>
      </c>
      <c r="C29" s="54"/>
      <c r="D29" s="54"/>
      <c r="E29" s="54"/>
      <c r="F29" s="54"/>
      <c r="G29" s="54"/>
      <c r="H29" s="54"/>
      <c r="I29" s="54"/>
      <c r="J29" s="54"/>
      <c r="K29" s="58"/>
      <c r="L29" s="63">
        <v>200</v>
      </c>
      <c r="M29" s="63"/>
      <c r="N29" s="63"/>
      <c r="O29" s="63">
        <v>230</v>
      </c>
      <c r="P29" s="63"/>
      <c r="Q29" s="63"/>
      <c r="R29" s="63"/>
      <c r="S29" s="63"/>
      <c r="T29" s="63"/>
      <c r="U29" s="78" t="s">
        <v>99</v>
      </c>
      <c r="V29" s="82"/>
      <c r="W29" s="45" t="s">
        <v>648</v>
      </c>
      <c r="Y29" s="89" t="s">
        <v>86</v>
      </c>
      <c r="Z29" s="89"/>
      <c r="AA29" s="89"/>
      <c r="AB29" s="89"/>
      <c r="AC29" s="89"/>
      <c r="AD29" s="89"/>
      <c r="AE29" s="89"/>
      <c r="AF29" s="89"/>
      <c r="AG29" s="89"/>
      <c r="AH29" s="89"/>
      <c r="AI29" s="89"/>
    </row>
    <row r="30" spans="1:35" ht="19.5">
      <c r="A30" s="49">
        <v>5</v>
      </c>
      <c r="B30" s="54" t="s">
        <v>78</v>
      </c>
      <c r="C30" s="54"/>
      <c r="D30" s="54"/>
      <c r="E30" s="54"/>
      <c r="F30" s="54"/>
      <c r="G30" s="54"/>
      <c r="H30" s="54"/>
      <c r="I30" s="54"/>
      <c r="J30" s="54"/>
      <c r="K30" s="58"/>
      <c r="L30" s="64">
        <v>50</v>
      </c>
      <c r="M30" s="64"/>
      <c r="N30" s="64"/>
      <c r="O30" s="64">
        <v>0</v>
      </c>
      <c r="P30" s="64"/>
      <c r="Q30" s="64"/>
      <c r="R30" s="64"/>
      <c r="S30" s="64"/>
      <c r="T30" s="64"/>
      <c r="U30" s="78" t="s">
        <v>99</v>
      </c>
      <c r="V30" s="82"/>
      <c r="W30" s="45" t="s">
        <v>573</v>
      </c>
      <c r="Y30" s="45" t="s">
        <v>153</v>
      </c>
    </row>
    <row r="31" spans="1:35" ht="19.5">
      <c r="A31" s="49">
        <v>6</v>
      </c>
      <c r="B31" s="54" t="s">
        <v>91</v>
      </c>
      <c r="C31" s="54"/>
      <c r="D31" s="54"/>
      <c r="E31" s="54"/>
      <c r="F31" s="54"/>
      <c r="G31" s="54"/>
      <c r="H31" s="54"/>
      <c r="I31" s="54"/>
      <c r="J31" s="54"/>
      <c r="K31" s="58"/>
      <c r="L31" s="64">
        <v>0</v>
      </c>
      <c r="M31" s="64"/>
      <c r="N31" s="64"/>
      <c r="O31" s="64">
        <v>0</v>
      </c>
      <c r="P31" s="64"/>
      <c r="Q31" s="64"/>
      <c r="R31" s="64"/>
      <c r="S31" s="64"/>
      <c r="T31" s="64"/>
      <c r="U31" s="78" t="s">
        <v>99</v>
      </c>
      <c r="V31" s="82"/>
      <c r="W31" s="45" t="s">
        <v>649</v>
      </c>
    </row>
    <row r="32" spans="1:35">
      <c r="A32" s="50">
        <v>7</v>
      </c>
      <c r="B32" s="56" t="s">
        <v>661</v>
      </c>
      <c r="C32" s="56"/>
      <c r="D32" s="56"/>
      <c r="E32" s="56"/>
      <c r="F32" s="56"/>
      <c r="G32" s="56"/>
      <c r="H32" s="56"/>
      <c r="I32" s="56"/>
      <c r="J32" s="56"/>
      <c r="K32" s="56"/>
      <c r="L32" s="65">
        <f>IF(L$29+(L$30-L$31)=0,"",L$29+(L$30-L$31))</f>
        <v>250</v>
      </c>
      <c r="M32" s="65"/>
      <c r="N32" s="65"/>
      <c r="O32" s="65">
        <f>IF(O$29+(O$30-O$31)=0,"",O$29+(O$30-O$31))</f>
        <v>230</v>
      </c>
      <c r="P32" s="65"/>
      <c r="Q32" s="65"/>
      <c r="R32" s="65" t="str">
        <f>IF(R$29+(R$30-R$31)=0,"",R$29+(R$30-R$31))</f>
        <v/>
      </c>
      <c r="S32" s="65"/>
      <c r="T32" s="65"/>
      <c r="U32" s="81" t="s">
        <v>99</v>
      </c>
      <c r="V32" s="81"/>
      <c r="W32" s="45" t="s">
        <v>650</v>
      </c>
      <c r="Y32" s="45" t="s">
        <v>655</v>
      </c>
    </row>
    <row r="33" spans="1:23">
      <c r="A33" s="50">
        <v>8</v>
      </c>
      <c r="B33" s="56" t="s">
        <v>576</v>
      </c>
      <c r="C33" s="56"/>
      <c r="D33" s="56"/>
      <c r="E33" s="56"/>
      <c r="F33" s="56"/>
      <c r="G33" s="56"/>
      <c r="H33" s="56"/>
      <c r="I33" s="56"/>
      <c r="J33" s="56"/>
      <c r="K33" s="56"/>
      <c r="L33" s="66">
        <f>IF(L$32="","",ROUNDDOWN(L$29/L$32,2)*100)</f>
        <v>80</v>
      </c>
      <c r="M33" s="66"/>
      <c r="N33" s="66"/>
      <c r="O33" s="66">
        <f>IF(O$32="","",ROUNDDOWN(O$29/O$32,2)*100)</f>
        <v>100</v>
      </c>
      <c r="P33" s="66"/>
      <c r="Q33" s="66"/>
      <c r="R33" s="66" t="str">
        <f>IF(R$32="","",ROUNDDOWN(R$29/R$32,2)*100)</f>
        <v/>
      </c>
      <c r="S33" s="66"/>
      <c r="T33" s="66"/>
      <c r="U33" s="81" t="s">
        <v>31</v>
      </c>
      <c r="V33" s="81"/>
      <c r="W33" s="45" t="s">
        <v>418</v>
      </c>
    </row>
    <row r="34" spans="1:23" s="46" customFormat="1">
      <c r="A34" s="51" t="s">
        <v>85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45"/>
    </row>
    <row r="35" spans="1:23" s="46" customFormat="1">
      <c r="A35" s="52" t="s">
        <v>567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45"/>
    </row>
    <row r="36" spans="1:23" s="46" customFormat="1">
      <c r="A36" s="52" t="s">
        <v>88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45"/>
    </row>
    <row r="37" spans="1:23">
      <c r="A37" s="52" t="s">
        <v>668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</row>
    <row r="38" spans="1:23">
      <c r="A38" s="52" t="s">
        <v>669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</row>
  </sheetData>
  <mergeCells count="83">
    <mergeCell ref="Y1:AN1"/>
    <mergeCell ref="S9:W9"/>
    <mergeCell ref="N11:P11"/>
    <mergeCell ref="Y11:AB11"/>
    <mergeCell ref="AC11:AE11"/>
    <mergeCell ref="AF11:AG11"/>
    <mergeCell ref="AH11:AI11"/>
    <mergeCell ref="AJ11:AN11"/>
    <mergeCell ref="M12:V12"/>
    <mergeCell ref="Y12:AB12"/>
    <mergeCell ref="AC12:AE12"/>
    <mergeCell ref="AF12:AG12"/>
    <mergeCell ref="AH12:AI12"/>
    <mergeCell ref="AJ12:AN12"/>
    <mergeCell ref="M13:T13"/>
    <mergeCell ref="N15:U15"/>
    <mergeCell ref="Y15:AC15"/>
    <mergeCell ref="AD15:AJ15"/>
    <mergeCell ref="N16:T16"/>
    <mergeCell ref="Y16:AC16"/>
    <mergeCell ref="AD16:AG16"/>
    <mergeCell ref="S17:W17"/>
    <mergeCell ref="Y17:AC17"/>
    <mergeCell ref="AD17:AH17"/>
    <mergeCell ref="A19:W19"/>
    <mergeCell ref="B22:T22"/>
    <mergeCell ref="U22:V22"/>
    <mergeCell ref="B23:K23"/>
    <mergeCell ref="L23:T23"/>
    <mergeCell ref="U23:V23"/>
    <mergeCell ref="B24:K24"/>
    <mergeCell ref="L24:T24"/>
    <mergeCell ref="U24:V24"/>
    <mergeCell ref="B25:K25"/>
    <mergeCell ref="L25:T25"/>
    <mergeCell ref="U25:V25"/>
    <mergeCell ref="B28:K28"/>
    <mergeCell ref="L28:N28"/>
    <mergeCell ref="O28:Q28"/>
    <mergeCell ref="R28:T28"/>
    <mergeCell ref="U28:V28"/>
    <mergeCell ref="B29:K29"/>
    <mergeCell ref="L29:N29"/>
    <mergeCell ref="O29:Q29"/>
    <mergeCell ref="R29:T29"/>
    <mergeCell ref="U29:V29"/>
    <mergeCell ref="B30:K30"/>
    <mergeCell ref="L30:N30"/>
    <mergeCell ref="O30:Q30"/>
    <mergeCell ref="R30:T30"/>
    <mergeCell ref="U30:V30"/>
    <mergeCell ref="B31:K31"/>
    <mergeCell ref="L31:N31"/>
    <mergeCell ref="O31:Q31"/>
    <mergeCell ref="R31:T31"/>
    <mergeCell ref="U31:V31"/>
    <mergeCell ref="B32:K32"/>
    <mergeCell ref="L32:N32"/>
    <mergeCell ref="O32:Q32"/>
    <mergeCell ref="R32:T32"/>
    <mergeCell ref="U32:V32"/>
    <mergeCell ref="B33:K33"/>
    <mergeCell ref="L33:N33"/>
    <mergeCell ref="O33:Q33"/>
    <mergeCell ref="R33:T33"/>
    <mergeCell ref="U33:V33"/>
    <mergeCell ref="A34:V34"/>
    <mergeCell ref="A35:V35"/>
    <mergeCell ref="A36:V36"/>
    <mergeCell ref="A37:V37"/>
    <mergeCell ref="A38:V38"/>
    <mergeCell ref="Y2:AB3"/>
    <mergeCell ref="I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</mergeCells>
  <phoneticPr fontId="1"/>
  <dataValidations count="18">
    <dataValidation type="list" allowBlank="1" showDropDown="0" showInputMessage="1" showErrorMessage="1" sqref="R28:T28">
      <formula1>報告月初月・直近</formula1>
    </dataValidation>
    <dataValidation type="list" allowBlank="1" showDropDown="0" showInputMessage="1" showErrorMessage="1" sqref="U23:U27 U29:V33 V23:V26">
      <formula1>単位</formula1>
    </dataValidation>
    <dataValidation type="list" allowBlank="1" showDropDown="0" showInputMessage="1" showErrorMessage="1" sqref="Y12:Z12">
      <formula1>町名</formula1>
    </dataValidation>
    <dataValidation type="list" allowBlank="1" showDropDown="0" showInputMessage="1" showErrorMessage="1" sqref="AC12">
      <formula1>INDIRECT($Y$12)</formula1>
    </dataValidation>
    <dataValidation type="list" allowBlank="1" showDropDown="0" showInputMessage="1" showErrorMessage="1" sqref="Y9">
      <formula1>提出年</formula1>
    </dataValidation>
    <dataValidation type="list" allowBlank="1" showDropDown="0" showInputMessage="1" showErrorMessage="1" sqref="AA9">
      <formula1>提出月</formula1>
    </dataValidation>
    <dataValidation type="list" allowBlank="1" showDropDown="0" showInputMessage="1" showErrorMessage="1" sqref="AB9">
      <formula1>提出日</formula1>
    </dataValidation>
    <dataValidation type="list" allowBlank="1" showDropDown="0" showInputMessage="1" showErrorMessage="1" sqref="AD16:AG16">
      <formula1>役職名</formula1>
    </dataValidation>
    <dataValidation type="list" allowBlank="1" showDropDown="0" showInputMessage="1" showErrorMessage="1" sqref="AA6">
      <formula1>交付決定番号①</formula1>
    </dataValidation>
    <dataValidation type="list" allowBlank="1" showDropDown="0" showInputMessage="1" showErrorMessage="1" sqref="AB6">
      <formula1>交付決定番号②</formula1>
    </dataValidation>
    <dataValidation type="list" allowBlank="1" showDropDown="0" showInputMessage="1" showErrorMessage="0" sqref="AC6">
      <formula1>交付決定番号③</formula1>
    </dataValidation>
    <dataValidation type="list" allowBlank="1" showDropDown="0" showInputMessage="1" showErrorMessage="1" sqref="AD6">
      <formula1>交付決定番号④</formula1>
    </dataValidation>
    <dataValidation type="list" allowBlank="1" showDropDown="0" showInputMessage="1" showErrorMessage="0" sqref="AE6">
      <formula1>交付決定番号⑤</formula1>
    </dataValidation>
    <dataValidation type="list" allowBlank="1" showDropDown="0" showInputMessage="1" showErrorMessage="1" sqref="AF6">
      <formula1>交付決定番号⑥</formula1>
    </dataValidation>
    <dataValidation type="list" allowBlank="1" showDropDown="0" showInputMessage="1" showErrorMessage="1" sqref="AG6">
      <formula1>交付決定番号⑦</formula1>
    </dataValidation>
    <dataValidation type="list" allowBlank="1" showDropDown="0" showInputMessage="1" showErrorMessage="0" sqref="AH6">
      <formula1>交付決定番号⑧</formula1>
    </dataValidation>
    <dataValidation type="list" allowBlank="1" showDropDown="0" showInputMessage="1" showErrorMessage="1" sqref="AI6">
      <formula1>交付決定番号⑨</formula1>
    </dataValidation>
    <dataValidation type="list" allowBlank="1" showDropDown="0" showInputMessage="1" showErrorMessage="1" sqref="AJ6">
      <formula1>交付決定番号⑩</formula1>
    </dataValidation>
  </dataValidations>
  <printOptions horizontalCentered="1"/>
  <pageMargins left="0.98425196850393704" right="0.78740157480314965" top="0.59055118110236227" bottom="0.59055118110236227" header="0.39370078740157483" footer="0.39370078740157483"/>
  <pageSetup paperSize="9" scale="68" fitToWidth="1" fitToHeight="1" orientation="landscape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1"/>
  </sheetPr>
  <dimension ref="A1:AH194"/>
  <sheetViews>
    <sheetView workbookViewId="0">
      <selection activeCell="R25" sqref="R25"/>
    </sheetView>
  </sheetViews>
  <sheetFormatPr defaultRowHeight="16.5"/>
  <cols>
    <col min="1" max="1" width="3.5703125" bestFit="1" customWidth="1"/>
    <col min="2" max="12" width="3.7109375" customWidth="1"/>
    <col min="13" max="13" width="5.7109375" bestFit="1" customWidth="1"/>
    <col min="14" max="15" width="3.7109375" customWidth="1"/>
    <col min="16" max="16" width="11.140625" bestFit="1" customWidth="1"/>
    <col min="17" max="17" width="5.7109375" customWidth="1"/>
    <col min="18" max="18" width="6.42578125" bestFit="1" customWidth="1"/>
    <col min="19" max="19" width="7.28515625" bestFit="1" customWidth="1"/>
    <col min="20" max="20" width="5.5703125" bestFit="1" customWidth="1"/>
    <col min="21" max="21" width="1.7109375" customWidth="1"/>
    <col min="23" max="27" width="7.28515625" bestFit="1" customWidth="1"/>
    <col min="29" max="29" width="15.28515625" bestFit="1" customWidth="1"/>
    <col min="30" max="30" width="9.5703125" bestFit="1" customWidth="1"/>
    <col min="31" max="31" width="1.7109375" customWidth="1"/>
    <col min="32" max="32" width="5.7109375" customWidth="1"/>
    <col min="33" max="33" width="6.42578125" bestFit="1" customWidth="1"/>
    <col min="34" max="34" width="7" customWidth="1"/>
  </cols>
  <sheetData>
    <row r="1" spans="1:34">
      <c r="B1" s="107" t="s">
        <v>664</v>
      </c>
      <c r="AF1" s="112" t="s">
        <v>665</v>
      </c>
    </row>
    <row r="2" spans="1:34">
      <c r="A2" s="106" t="s">
        <v>1</v>
      </c>
      <c r="B2" s="106" t="s">
        <v>17</v>
      </c>
      <c r="C2" s="106"/>
      <c r="D2" s="106"/>
      <c r="E2" s="106"/>
      <c r="F2" s="106"/>
      <c r="G2" s="106"/>
      <c r="H2" s="106"/>
      <c r="I2" s="106"/>
      <c r="J2" s="106"/>
      <c r="K2" s="106"/>
      <c r="L2" s="106" t="s">
        <v>316</v>
      </c>
      <c r="M2" s="106"/>
      <c r="N2" s="106"/>
      <c r="O2" s="106"/>
      <c r="P2" s="106" t="s">
        <v>240</v>
      </c>
      <c r="Q2" s="106" t="s">
        <v>374</v>
      </c>
      <c r="R2" s="106"/>
      <c r="S2" s="106"/>
      <c r="T2" s="106" t="s">
        <v>21</v>
      </c>
      <c r="V2" s="110" t="s">
        <v>663</v>
      </c>
      <c r="W2" s="110"/>
      <c r="X2" s="110"/>
      <c r="Y2" s="110"/>
      <c r="Z2" s="110"/>
      <c r="AA2" s="110"/>
      <c r="AB2" s="110"/>
      <c r="AC2" s="110" t="s">
        <v>136</v>
      </c>
      <c r="AD2" s="110"/>
      <c r="AF2" s="106" t="s">
        <v>36</v>
      </c>
      <c r="AG2" s="106"/>
      <c r="AH2" s="106"/>
    </row>
    <row r="3" spans="1:34">
      <c r="A3" s="106"/>
      <c r="B3" s="108" t="s">
        <v>101</v>
      </c>
      <c r="C3" s="108" t="s">
        <v>104</v>
      </c>
      <c r="D3" s="108" t="s">
        <v>50</v>
      </c>
      <c r="E3" s="108" t="s">
        <v>75</v>
      </c>
      <c r="F3" s="108" t="s">
        <v>69</v>
      </c>
      <c r="G3" s="108" t="s">
        <v>106</v>
      </c>
      <c r="H3" s="108" t="s">
        <v>2</v>
      </c>
      <c r="I3" s="108" t="s">
        <v>98</v>
      </c>
      <c r="J3" s="108" t="s">
        <v>103</v>
      </c>
      <c r="K3" s="108" t="s">
        <v>107</v>
      </c>
      <c r="L3" s="106" t="s">
        <v>646</v>
      </c>
      <c r="M3" s="106"/>
      <c r="N3" s="108" t="s">
        <v>419</v>
      </c>
      <c r="O3" s="108" t="s">
        <v>359</v>
      </c>
      <c r="P3" s="106"/>
      <c r="Q3" s="109" t="s">
        <v>89</v>
      </c>
      <c r="R3" s="106" t="s">
        <v>666</v>
      </c>
      <c r="S3" s="106" t="s">
        <v>433</v>
      </c>
      <c r="T3" s="106"/>
      <c r="V3" s="111" t="s">
        <v>645</v>
      </c>
      <c r="W3" s="111" t="s">
        <v>62</v>
      </c>
      <c r="X3" s="111" t="s">
        <v>109</v>
      </c>
      <c r="Y3" s="111" t="s">
        <v>97</v>
      </c>
      <c r="Z3" s="111" t="s">
        <v>9</v>
      </c>
      <c r="AA3" s="111" t="s">
        <v>40</v>
      </c>
      <c r="AB3" s="111" t="s">
        <v>111</v>
      </c>
      <c r="AC3" s="111" t="s">
        <v>33</v>
      </c>
      <c r="AD3" s="111" t="s">
        <v>29</v>
      </c>
      <c r="AF3" s="109" t="s">
        <v>89</v>
      </c>
      <c r="AG3" s="106" t="s">
        <v>666</v>
      </c>
      <c r="AH3" s="106" t="s">
        <v>433</v>
      </c>
    </row>
    <row r="4" spans="1:34">
      <c r="A4">
        <v>1</v>
      </c>
      <c r="B4" t="s">
        <v>79</v>
      </c>
      <c r="C4">
        <v>5</v>
      </c>
      <c r="D4">
        <v>0</v>
      </c>
      <c r="E4">
        <v>0</v>
      </c>
      <c r="F4">
        <v>0</v>
      </c>
      <c r="G4">
        <v>1</v>
      </c>
      <c r="H4">
        <v>1</v>
      </c>
      <c r="I4">
        <v>0</v>
      </c>
      <c r="J4">
        <v>1</v>
      </c>
      <c r="K4">
        <v>1</v>
      </c>
      <c r="L4">
        <v>6</v>
      </c>
      <c r="M4">
        <v>2024</v>
      </c>
      <c r="N4">
        <v>1</v>
      </c>
      <c r="O4">
        <v>1</v>
      </c>
      <c r="P4" t="s">
        <v>659</v>
      </c>
      <c r="Q4" t="s">
        <v>28</v>
      </c>
      <c r="R4" t="s">
        <v>4</v>
      </c>
      <c r="S4" t="s">
        <v>51</v>
      </c>
      <c r="T4" t="s">
        <v>27</v>
      </c>
      <c r="V4" t="s">
        <v>62</v>
      </c>
      <c r="W4" t="s">
        <v>112</v>
      </c>
      <c r="X4" t="s">
        <v>114</v>
      </c>
      <c r="Y4" t="s">
        <v>59</v>
      </c>
      <c r="Z4" t="s">
        <v>96</v>
      </c>
      <c r="AA4" t="s">
        <v>94</v>
      </c>
      <c r="AC4" t="s">
        <v>117</v>
      </c>
      <c r="AD4" t="s">
        <v>119</v>
      </c>
      <c r="AF4" t="s">
        <v>47</v>
      </c>
      <c r="AG4" t="s">
        <v>51</v>
      </c>
      <c r="AH4" t="s">
        <v>4</v>
      </c>
    </row>
    <row r="5" spans="1:34">
      <c r="A5">
        <v>2</v>
      </c>
      <c r="D5">
        <v>1</v>
      </c>
      <c r="E5">
        <v>1</v>
      </c>
      <c r="G5">
        <v>2</v>
      </c>
      <c r="H5">
        <v>12</v>
      </c>
      <c r="J5">
        <v>2</v>
      </c>
      <c r="L5">
        <v>7</v>
      </c>
      <c r="M5">
        <v>2025</v>
      </c>
      <c r="N5">
        <v>2</v>
      </c>
      <c r="O5">
        <v>2</v>
      </c>
      <c r="Q5" t="s">
        <v>26</v>
      </c>
      <c r="R5" t="s">
        <v>18</v>
      </c>
      <c r="S5" t="s">
        <v>4</v>
      </c>
      <c r="T5" t="s">
        <v>99</v>
      </c>
      <c r="V5" t="s">
        <v>109</v>
      </c>
      <c r="W5" t="s">
        <v>58</v>
      </c>
      <c r="X5" t="s">
        <v>84</v>
      </c>
      <c r="Y5" t="s">
        <v>45</v>
      </c>
      <c r="Z5" t="s">
        <v>120</v>
      </c>
      <c r="AA5" t="s">
        <v>121</v>
      </c>
      <c r="AB5" t="s">
        <v>127</v>
      </c>
      <c r="AC5" t="s">
        <v>129</v>
      </c>
      <c r="AD5" t="s">
        <v>130</v>
      </c>
      <c r="AF5" t="s">
        <v>51</v>
      </c>
      <c r="AG5" t="s">
        <v>4</v>
      </c>
      <c r="AH5" t="s">
        <v>28</v>
      </c>
    </row>
    <row r="6" spans="1:34">
      <c r="A6">
        <v>3</v>
      </c>
      <c r="E6">
        <v>2</v>
      </c>
      <c r="G6">
        <v>3</v>
      </c>
      <c r="J6">
        <v>3</v>
      </c>
      <c r="N6">
        <v>3</v>
      </c>
      <c r="O6">
        <v>3</v>
      </c>
      <c r="P6" t="s">
        <v>456</v>
      </c>
      <c r="Q6" t="s">
        <v>30</v>
      </c>
      <c r="R6" t="s">
        <v>26</v>
      </c>
      <c r="S6" t="s">
        <v>18</v>
      </c>
      <c r="T6" t="s">
        <v>31</v>
      </c>
      <c r="V6" t="s">
        <v>97</v>
      </c>
      <c r="W6" t="s">
        <v>131</v>
      </c>
      <c r="X6" t="s">
        <v>95</v>
      </c>
      <c r="Y6" t="s">
        <v>132</v>
      </c>
      <c r="Z6" t="s">
        <v>124</v>
      </c>
      <c r="AA6" t="s">
        <v>139</v>
      </c>
      <c r="AB6" t="s">
        <v>140</v>
      </c>
      <c r="AC6" t="s">
        <v>141</v>
      </c>
      <c r="AD6" t="s">
        <v>142</v>
      </c>
      <c r="AF6" t="s">
        <v>4</v>
      </c>
      <c r="AG6" t="s">
        <v>18</v>
      </c>
      <c r="AH6" t="s">
        <v>26</v>
      </c>
    </row>
    <row r="7" spans="1:34">
      <c r="A7">
        <v>4</v>
      </c>
      <c r="E7">
        <v>3</v>
      </c>
      <c r="G7">
        <v>4</v>
      </c>
      <c r="J7">
        <v>4</v>
      </c>
      <c r="N7">
        <v>4</v>
      </c>
      <c r="O7">
        <v>4</v>
      </c>
      <c r="Q7" t="s">
        <v>14</v>
      </c>
      <c r="R7" t="s">
        <v>30</v>
      </c>
      <c r="S7" t="s">
        <v>26</v>
      </c>
      <c r="V7" t="s">
        <v>144</v>
      </c>
      <c r="W7" t="s">
        <v>145</v>
      </c>
      <c r="X7" t="s">
        <v>146</v>
      </c>
      <c r="Y7" t="s">
        <v>147</v>
      </c>
      <c r="Z7" t="s">
        <v>100</v>
      </c>
      <c r="AA7" t="s">
        <v>150</v>
      </c>
      <c r="AB7" t="s">
        <v>151</v>
      </c>
      <c r="AC7" t="s">
        <v>155</v>
      </c>
      <c r="AD7" t="s">
        <v>159</v>
      </c>
      <c r="AF7" t="s">
        <v>18</v>
      </c>
      <c r="AG7" t="s">
        <v>26</v>
      </c>
      <c r="AH7" t="s">
        <v>30</v>
      </c>
    </row>
    <row r="8" spans="1:34">
      <c r="A8">
        <v>5</v>
      </c>
      <c r="E8">
        <v>4</v>
      </c>
      <c r="G8">
        <v>5</v>
      </c>
      <c r="N8">
        <v>5</v>
      </c>
      <c r="O8">
        <v>5</v>
      </c>
      <c r="Q8" t="s">
        <v>3</v>
      </c>
      <c r="R8" t="s">
        <v>14</v>
      </c>
      <c r="S8" t="s">
        <v>30</v>
      </c>
      <c r="V8" t="s">
        <v>40</v>
      </c>
      <c r="W8" t="s">
        <v>73</v>
      </c>
      <c r="X8" t="s">
        <v>161</v>
      </c>
      <c r="Y8" t="s">
        <v>163</v>
      </c>
      <c r="Z8" t="s">
        <v>166</v>
      </c>
      <c r="AA8" t="s">
        <v>168</v>
      </c>
      <c r="AB8" t="s">
        <v>170</v>
      </c>
      <c r="AC8" t="s">
        <v>173</v>
      </c>
      <c r="AD8" t="s">
        <v>175</v>
      </c>
      <c r="AF8" t="s">
        <v>26</v>
      </c>
      <c r="AG8" t="s">
        <v>30</v>
      </c>
      <c r="AH8" t="s">
        <v>14</v>
      </c>
    </row>
    <row r="9" spans="1:34">
      <c r="A9">
        <v>6</v>
      </c>
      <c r="E9">
        <v>5</v>
      </c>
      <c r="N9">
        <v>6</v>
      </c>
      <c r="O9">
        <v>6</v>
      </c>
      <c r="Q9" t="s">
        <v>32</v>
      </c>
      <c r="R9" t="s">
        <v>3</v>
      </c>
      <c r="S9" t="s">
        <v>14</v>
      </c>
      <c r="V9" t="s">
        <v>111</v>
      </c>
      <c r="W9" t="s">
        <v>182</v>
      </c>
      <c r="X9" t="s">
        <v>184</v>
      </c>
      <c r="Y9" t="s">
        <v>186</v>
      </c>
      <c r="Z9" t="s">
        <v>189</v>
      </c>
      <c r="AA9" t="s">
        <v>190</v>
      </c>
      <c r="AB9" t="s">
        <v>118</v>
      </c>
      <c r="AC9" t="s">
        <v>194</v>
      </c>
      <c r="AD9" t="s">
        <v>196</v>
      </c>
      <c r="AF9" t="s">
        <v>30</v>
      </c>
      <c r="AG9" t="s">
        <v>14</v>
      </c>
      <c r="AH9" t="s">
        <v>3</v>
      </c>
    </row>
    <row r="10" spans="1:34">
      <c r="A10">
        <v>7</v>
      </c>
      <c r="E10">
        <v>6</v>
      </c>
      <c r="N10">
        <v>7</v>
      </c>
      <c r="O10">
        <v>7</v>
      </c>
      <c r="Q10" t="s">
        <v>34</v>
      </c>
      <c r="R10" t="s">
        <v>32</v>
      </c>
      <c r="S10" t="s">
        <v>3</v>
      </c>
      <c r="W10" t="s">
        <v>197</v>
      </c>
      <c r="X10" t="s">
        <v>199</v>
      </c>
      <c r="Y10" t="s">
        <v>202</v>
      </c>
      <c r="Z10" t="s">
        <v>204</v>
      </c>
      <c r="AA10" t="s">
        <v>205</v>
      </c>
      <c r="AB10" t="s">
        <v>207</v>
      </c>
      <c r="AC10" t="s">
        <v>208</v>
      </c>
      <c r="AD10" t="s">
        <v>209</v>
      </c>
      <c r="AF10" t="s">
        <v>14</v>
      </c>
      <c r="AG10" t="s">
        <v>3</v>
      </c>
      <c r="AH10" t="s">
        <v>32</v>
      </c>
    </row>
    <row r="11" spans="1:34">
      <c r="A11">
        <v>8</v>
      </c>
      <c r="E11">
        <v>7</v>
      </c>
      <c r="N11">
        <v>8</v>
      </c>
      <c r="O11">
        <v>8</v>
      </c>
      <c r="Q11" t="s">
        <v>37</v>
      </c>
      <c r="R11" t="s">
        <v>34</v>
      </c>
      <c r="S11" t="s">
        <v>32</v>
      </c>
      <c r="W11" t="s">
        <v>211</v>
      </c>
      <c r="X11" t="s">
        <v>212</v>
      </c>
      <c r="Y11" t="s">
        <v>213</v>
      </c>
      <c r="Z11" t="s">
        <v>216</v>
      </c>
      <c r="AA11" t="s">
        <v>217</v>
      </c>
      <c r="AB11" t="s">
        <v>221</v>
      </c>
      <c r="AC11" t="s">
        <v>223</v>
      </c>
      <c r="AD11" t="s">
        <v>226</v>
      </c>
      <c r="AF11" t="s">
        <v>3</v>
      </c>
      <c r="AG11" t="s">
        <v>32</v>
      </c>
      <c r="AH11" t="s">
        <v>34</v>
      </c>
    </row>
    <row r="12" spans="1:34">
      <c r="A12">
        <v>9</v>
      </c>
      <c r="E12">
        <v>8</v>
      </c>
      <c r="N12">
        <v>9</v>
      </c>
      <c r="O12">
        <v>9</v>
      </c>
      <c r="Q12" t="s">
        <v>42</v>
      </c>
      <c r="R12" t="s">
        <v>37</v>
      </c>
      <c r="S12" t="s">
        <v>34</v>
      </c>
      <c r="W12" t="s">
        <v>229</v>
      </c>
      <c r="X12" t="s">
        <v>232</v>
      </c>
      <c r="Y12" t="s">
        <v>233</v>
      </c>
      <c r="Z12" t="s">
        <v>234</v>
      </c>
      <c r="AA12" t="s">
        <v>236</v>
      </c>
      <c r="AB12" t="s">
        <v>238</v>
      </c>
      <c r="AC12" t="s">
        <v>239</v>
      </c>
      <c r="AD12" t="s">
        <v>242</v>
      </c>
      <c r="AF12" t="s">
        <v>32</v>
      </c>
      <c r="AG12" t="s">
        <v>34</v>
      </c>
      <c r="AH12" t="s">
        <v>37</v>
      </c>
    </row>
    <row r="13" spans="1:34">
      <c r="A13">
        <v>10</v>
      </c>
      <c r="E13">
        <v>9</v>
      </c>
      <c r="N13">
        <v>10</v>
      </c>
      <c r="O13">
        <v>10</v>
      </c>
      <c r="Q13" t="s">
        <v>47</v>
      </c>
      <c r="R13" t="s">
        <v>42</v>
      </c>
      <c r="S13" t="s">
        <v>37</v>
      </c>
      <c r="W13" t="s">
        <v>76</v>
      </c>
      <c r="X13" t="s">
        <v>243</v>
      </c>
      <c r="Y13" t="s">
        <v>105</v>
      </c>
      <c r="Z13" t="s">
        <v>246</v>
      </c>
      <c r="AA13" t="s">
        <v>52</v>
      </c>
      <c r="AB13" t="s">
        <v>248</v>
      </c>
      <c r="AC13" t="s">
        <v>251</v>
      </c>
      <c r="AD13" t="s">
        <v>178</v>
      </c>
      <c r="AF13" t="s">
        <v>34</v>
      </c>
      <c r="AG13" t="s">
        <v>37</v>
      </c>
      <c r="AH13" t="s">
        <v>42</v>
      </c>
    </row>
    <row r="14" spans="1:34">
      <c r="A14">
        <v>11</v>
      </c>
      <c r="N14">
        <v>11</v>
      </c>
      <c r="O14">
        <v>11</v>
      </c>
      <c r="Q14" t="s">
        <v>51</v>
      </c>
      <c r="R14" t="s">
        <v>47</v>
      </c>
      <c r="S14" t="s">
        <v>42</v>
      </c>
      <c r="W14" t="s">
        <v>63</v>
      </c>
      <c r="X14" t="s">
        <v>253</v>
      </c>
      <c r="Y14" t="s">
        <v>41</v>
      </c>
      <c r="Z14" t="s">
        <v>230</v>
      </c>
      <c r="AA14" t="s">
        <v>258</v>
      </c>
      <c r="AB14" t="s">
        <v>259</v>
      </c>
      <c r="AC14" t="s">
        <v>261</v>
      </c>
      <c r="AD14" t="s">
        <v>263</v>
      </c>
      <c r="AF14" t="s">
        <v>37</v>
      </c>
      <c r="AG14" t="s">
        <v>42</v>
      </c>
      <c r="AH14" t="s">
        <v>47</v>
      </c>
    </row>
    <row r="15" spans="1:34">
      <c r="A15">
        <v>12</v>
      </c>
      <c r="N15">
        <v>12</v>
      </c>
      <c r="O15">
        <v>12</v>
      </c>
      <c r="Q15" t="s">
        <v>4</v>
      </c>
      <c r="R15" t="s">
        <v>51</v>
      </c>
      <c r="S15" t="s">
        <v>47</v>
      </c>
      <c r="W15" t="s">
        <v>264</v>
      </c>
      <c r="X15" t="s">
        <v>267</v>
      </c>
      <c r="Y15" t="s">
        <v>268</v>
      </c>
      <c r="Z15" t="s">
        <v>270</v>
      </c>
      <c r="AA15" t="s">
        <v>272</v>
      </c>
      <c r="AB15" t="s">
        <v>115</v>
      </c>
      <c r="AC15" t="s">
        <v>274</v>
      </c>
      <c r="AD15" t="s">
        <v>275</v>
      </c>
      <c r="AF15" t="s">
        <v>42</v>
      </c>
      <c r="AG15" t="s">
        <v>47</v>
      </c>
      <c r="AH15" t="s">
        <v>51</v>
      </c>
    </row>
    <row r="16" spans="1:34">
      <c r="A16">
        <v>13</v>
      </c>
      <c r="O16">
        <v>13</v>
      </c>
      <c r="W16" t="s">
        <v>277</v>
      </c>
      <c r="X16" t="s">
        <v>279</v>
      </c>
      <c r="Y16" t="s">
        <v>280</v>
      </c>
      <c r="Z16" t="s">
        <v>11</v>
      </c>
      <c r="AA16" t="s">
        <v>193</v>
      </c>
      <c r="AB16" t="s">
        <v>282</v>
      </c>
      <c r="AC16" t="s">
        <v>283</v>
      </c>
      <c r="AD16" t="s">
        <v>285</v>
      </c>
    </row>
    <row r="17" spans="1:30">
      <c r="A17">
        <v>14</v>
      </c>
      <c r="O17">
        <v>14</v>
      </c>
      <c r="W17" t="s">
        <v>286</v>
      </c>
      <c r="X17" t="s">
        <v>214</v>
      </c>
      <c r="Y17" t="s">
        <v>288</v>
      </c>
      <c r="Z17" t="s">
        <v>289</v>
      </c>
      <c r="AA17" t="s">
        <v>290</v>
      </c>
      <c r="AB17" t="s">
        <v>293</v>
      </c>
      <c r="AC17" t="s">
        <v>294</v>
      </c>
      <c r="AD17" t="s">
        <v>164</v>
      </c>
    </row>
    <row r="18" spans="1:30">
      <c r="A18">
        <v>15</v>
      </c>
      <c r="O18">
        <v>15</v>
      </c>
      <c r="W18" t="s">
        <v>296</v>
      </c>
      <c r="X18" t="s">
        <v>298</v>
      </c>
      <c r="Y18" t="s">
        <v>300</v>
      </c>
      <c r="Z18" t="s">
        <v>262</v>
      </c>
      <c r="AA18" t="s">
        <v>278</v>
      </c>
      <c r="AB18" t="s">
        <v>301</v>
      </c>
      <c r="AC18" t="s">
        <v>302</v>
      </c>
      <c r="AD18" t="s">
        <v>191</v>
      </c>
    </row>
    <row r="19" spans="1:30">
      <c r="A19">
        <v>16</v>
      </c>
      <c r="O19">
        <v>16</v>
      </c>
      <c r="W19" t="s">
        <v>304</v>
      </c>
      <c r="X19" t="s">
        <v>309</v>
      </c>
      <c r="Y19" t="s">
        <v>12</v>
      </c>
      <c r="Z19" t="s">
        <v>310</v>
      </c>
      <c r="AB19" t="s">
        <v>313</v>
      </c>
      <c r="AC19" t="s">
        <v>318</v>
      </c>
      <c r="AD19" t="s">
        <v>295</v>
      </c>
    </row>
    <row r="20" spans="1:30">
      <c r="A20">
        <v>17</v>
      </c>
      <c r="O20">
        <v>17</v>
      </c>
      <c r="W20" t="s">
        <v>156</v>
      </c>
      <c r="Y20" t="s">
        <v>319</v>
      </c>
      <c r="Z20" t="s">
        <v>321</v>
      </c>
      <c r="AB20" t="s">
        <v>322</v>
      </c>
      <c r="AC20" t="s">
        <v>323</v>
      </c>
      <c r="AD20" t="s">
        <v>252</v>
      </c>
    </row>
    <row r="21" spans="1:30">
      <c r="A21">
        <v>18</v>
      </c>
      <c r="O21">
        <v>18</v>
      </c>
      <c r="W21" t="s">
        <v>203</v>
      </c>
      <c r="Y21" t="s">
        <v>325</v>
      </c>
      <c r="Z21" t="s">
        <v>138</v>
      </c>
      <c r="AB21" t="s">
        <v>327</v>
      </c>
      <c r="AC21" t="s">
        <v>328</v>
      </c>
      <c r="AD21" t="s">
        <v>330</v>
      </c>
    </row>
    <row r="22" spans="1:30">
      <c r="A22">
        <v>19</v>
      </c>
      <c r="O22">
        <v>19</v>
      </c>
      <c r="W22" t="s">
        <v>57</v>
      </c>
      <c r="Y22" t="s">
        <v>250</v>
      </c>
      <c r="Z22" t="s">
        <v>331</v>
      </c>
      <c r="AB22" t="s">
        <v>332</v>
      </c>
      <c r="AC22" t="s">
        <v>335</v>
      </c>
      <c r="AD22" t="s">
        <v>281</v>
      </c>
    </row>
    <row r="23" spans="1:30">
      <c r="A23">
        <v>20</v>
      </c>
      <c r="O23">
        <v>20</v>
      </c>
      <c r="W23" t="s">
        <v>336</v>
      </c>
      <c r="Y23" t="s">
        <v>340</v>
      </c>
      <c r="Z23" t="s">
        <v>341</v>
      </c>
      <c r="AB23" t="s">
        <v>343</v>
      </c>
      <c r="AC23" t="s">
        <v>273</v>
      </c>
      <c r="AD23" t="s">
        <v>291</v>
      </c>
    </row>
    <row r="24" spans="1:30">
      <c r="O24">
        <v>21</v>
      </c>
      <c r="W24" t="s">
        <v>345</v>
      </c>
      <c r="Y24" t="s">
        <v>249</v>
      </c>
      <c r="Z24" t="s">
        <v>267</v>
      </c>
      <c r="AB24" t="s">
        <v>55</v>
      </c>
      <c r="AC24" t="s">
        <v>347</v>
      </c>
      <c r="AD24" t="s">
        <v>349</v>
      </c>
    </row>
    <row r="25" spans="1:30">
      <c r="O25">
        <v>22</v>
      </c>
      <c r="W25" t="s">
        <v>350</v>
      </c>
      <c r="Z25" t="s">
        <v>351</v>
      </c>
      <c r="AB25" t="s">
        <v>352</v>
      </c>
      <c r="AC25" t="s">
        <v>354</v>
      </c>
      <c r="AD25" t="s">
        <v>326</v>
      </c>
    </row>
    <row r="26" spans="1:30">
      <c r="O26">
        <v>23</v>
      </c>
      <c r="W26" t="s">
        <v>355</v>
      </c>
      <c r="Z26" t="s">
        <v>357</v>
      </c>
      <c r="AB26" t="s">
        <v>360</v>
      </c>
      <c r="AC26" t="s">
        <v>361</v>
      </c>
      <c r="AD26" t="s">
        <v>48</v>
      </c>
    </row>
    <row r="27" spans="1:30">
      <c r="O27">
        <v>24</v>
      </c>
      <c r="W27" t="s">
        <v>53</v>
      </c>
      <c r="Z27" t="s">
        <v>35</v>
      </c>
      <c r="AB27" t="s">
        <v>362</v>
      </c>
      <c r="AC27" t="s">
        <v>363</v>
      </c>
      <c r="AD27" t="s">
        <v>162</v>
      </c>
    </row>
    <row r="28" spans="1:30">
      <c r="O28">
        <v>25</v>
      </c>
      <c r="W28" t="s">
        <v>215</v>
      </c>
      <c r="Z28" t="s">
        <v>70</v>
      </c>
      <c r="AB28" t="s">
        <v>233</v>
      </c>
      <c r="AC28" t="s">
        <v>198</v>
      </c>
      <c r="AD28" t="s">
        <v>206</v>
      </c>
    </row>
    <row r="29" spans="1:30">
      <c r="O29">
        <v>26</v>
      </c>
      <c r="W29" t="s">
        <v>364</v>
      </c>
      <c r="Z29" t="s">
        <v>366</v>
      </c>
      <c r="AB29" t="s">
        <v>367</v>
      </c>
      <c r="AC29" t="s">
        <v>373</v>
      </c>
      <c r="AD29" t="s">
        <v>334</v>
      </c>
    </row>
    <row r="30" spans="1:30">
      <c r="O30">
        <v>27</v>
      </c>
      <c r="W30" t="s">
        <v>375</v>
      </c>
      <c r="Z30" t="s">
        <v>376</v>
      </c>
      <c r="AB30" t="s">
        <v>377</v>
      </c>
      <c r="AC30" t="s">
        <v>381</v>
      </c>
      <c r="AD30" t="s">
        <v>384</v>
      </c>
    </row>
    <row r="31" spans="1:30">
      <c r="O31">
        <v>28</v>
      </c>
      <c r="W31" t="s">
        <v>344</v>
      </c>
      <c r="Z31" t="s">
        <v>386</v>
      </c>
      <c r="AB31" t="s">
        <v>387</v>
      </c>
      <c r="AC31" t="s">
        <v>167</v>
      </c>
      <c r="AD31" t="s">
        <v>388</v>
      </c>
    </row>
    <row r="32" spans="1:30">
      <c r="O32">
        <v>29</v>
      </c>
      <c r="W32" t="s">
        <v>72</v>
      </c>
      <c r="Z32" t="s">
        <v>389</v>
      </c>
      <c r="AB32" t="s">
        <v>390</v>
      </c>
      <c r="AC32" t="s">
        <v>125</v>
      </c>
      <c r="AD32" t="s">
        <v>333</v>
      </c>
    </row>
    <row r="33" spans="15:30">
      <c r="O33">
        <v>30</v>
      </c>
      <c r="W33" t="s">
        <v>314</v>
      </c>
      <c r="Z33" t="s">
        <v>391</v>
      </c>
      <c r="AB33" t="s">
        <v>393</v>
      </c>
      <c r="AC33" t="s">
        <v>356</v>
      </c>
      <c r="AD33" t="s">
        <v>394</v>
      </c>
    </row>
    <row r="34" spans="15:30">
      <c r="O34">
        <v>31</v>
      </c>
      <c r="W34" t="s">
        <v>176</v>
      </c>
      <c r="Z34" t="s">
        <v>397</v>
      </c>
      <c r="AB34" t="s">
        <v>181</v>
      </c>
      <c r="AC34" t="s">
        <v>5</v>
      </c>
      <c r="AD34" t="s">
        <v>183</v>
      </c>
    </row>
    <row r="35" spans="15:30">
      <c r="W35" t="s">
        <v>348</v>
      </c>
      <c r="Z35" t="s">
        <v>398</v>
      </c>
      <c r="AB35" t="s">
        <v>160</v>
      </c>
      <c r="AC35" t="s">
        <v>399</v>
      </c>
      <c r="AD35" t="s">
        <v>169</v>
      </c>
    </row>
    <row r="36" spans="15:30">
      <c r="W36" t="s">
        <v>157</v>
      </c>
      <c r="Z36" t="s">
        <v>401</v>
      </c>
      <c r="AB36" t="s">
        <v>113</v>
      </c>
      <c r="AC36" t="s">
        <v>245</v>
      </c>
      <c r="AD36" t="s">
        <v>260</v>
      </c>
    </row>
    <row r="37" spans="15:30">
      <c r="W37" t="s">
        <v>369</v>
      </c>
      <c r="Z37" t="s">
        <v>402</v>
      </c>
      <c r="AB37" t="s">
        <v>405</v>
      </c>
      <c r="AC37" t="s">
        <v>407</v>
      </c>
      <c r="AD37" t="s">
        <v>408</v>
      </c>
    </row>
    <row r="38" spans="15:30">
      <c r="W38" t="s">
        <v>410</v>
      </c>
      <c r="AB38" t="s">
        <v>244</v>
      </c>
      <c r="AC38" t="s">
        <v>412</v>
      </c>
      <c r="AD38" t="s">
        <v>370</v>
      </c>
    </row>
    <row r="39" spans="15:30">
      <c r="AB39" t="s">
        <v>414</v>
      </c>
      <c r="AC39" t="s">
        <v>218</v>
      </c>
      <c r="AD39" t="s">
        <v>415</v>
      </c>
    </row>
    <row r="40" spans="15:30">
      <c r="AB40" t="s">
        <v>247</v>
      </c>
      <c r="AC40" t="s">
        <v>416</v>
      </c>
      <c r="AD40" t="s">
        <v>422</v>
      </c>
    </row>
    <row r="41" spans="15:30">
      <c r="AB41" t="s">
        <v>288</v>
      </c>
      <c r="AC41" t="s">
        <v>417</v>
      </c>
      <c r="AD41" t="s">
        <v>149</v>
      </c>
    </row>
    <row r="42" spans="15:30">
      <c r="AB42" t="s">
        <v>424</v>
      </c>
      <c r="AC42" t="s">
        <v>425</v>
      </c>
      <c r="AD42" t="s">
        <v>339</v>
      </c>
    </row>
    <row r="43" spans="15:30">
      <c r="AB43" t="s">
        <v>296</v>
      </c>
      <c r="AC43" t="s">
        <v>426</v>
      </c>
      <c r="AD43" t="s">
        <v>284</v>
      </c>
    </row>
    <row r="44" spans="15:30">
      <c r="AB44" t="s">
        <v>179</v>
      </c>
      <c r="AC44" t="s">
        <v>427</v>
      </c>
      <c r="AD44" t="s">
        <v>108</v>
      </c>
    </row>
    <row r="45" spans="15:30">
      <c r="AB45" t="s">
        <v>429</v>
      </c>
      <c r="AC45" t="s">
        <v>430</v>
      </c>
      <c r="AD45" t="s">
        <v>71</v>
      </c>
    </row>
    <row r="46" spans="15:30">
      <c r="AB46" t="s">
        <v>432</v>
      </c>
      <c r="AC46" t="s">
        <v>434</v>
      </c>
      <c r="AD46" t="s">
        <v>210</v>
      </c>
    </row>
    <row r="47" spans="15:30">
      <c r="AB47" t="s">
        <v>192</v>
      </c>
      <c r="AC47" t="s">
        <v>224</v>
      </c>
      <c r="AD47" t="s">
        <v>406</v>
      </c>
    </row>
    <row r="48" spans="15:30">
      <c r="AB48" t="s">
        <v>255</v>
      </c>
      <c r="AC48" t="s">
        <v>276</v>
      </c>
      <c r="AD48" t="s">
        <v>382</v>
      </c>
    </row>
    <row r="49" spans="28:30">
      <c r="AB49" t="s">
        <v>135</v>
      </c>
      <c r="AC49" t="s">
        <v>435</v>
      </c>
      <c r="AD49" t="s">
        <v>436</v>
      </c>
    </row>
    <row r="50" spans="28:30">
      <c r="AB50" t="s">
        <v>439</v>
      </c>
      <c r="AC50" t="s">
        <v>346</v>
      </c>
      <c r="AD50" t="s">
        <v>428</v>
      </c>
    </row>
    <row r="51" spans="28:30">
      <c r="AB51" t="s">
        <v>92</v>
      </c>
      <c r="AC51" t="s">
        <v>440</v>
      </c>
      <c r="AD51" t="s">
        <v>441</v>
      </c>
    </row>
    <row r="52" spans="28:30">
      <c r="AB52" t="s">
        <v>67</v>
      </c>
      <c r="AC52" t="s">
        <v>174</v>
      </c>
      <c r="AD52" t="s">
        <v>443</v>
      </c>
    </row>
    <row r="53" spans="28:30">
      <c r="AB53" t="s">
        <v>266</v>
      </c>
      <c r="AC53" t="s">
        <v>257</v>
      </c>
      <c r="AD53" t="s">
        <v>90</v>
      </c>
    </row>
    <row r="54" spans="28:30">
      <c r="AB54" t="s">
        <v>445</v>
      </c>
      <c r="AC54" t="s">
        <v>447</v>
      </c>
      <c r="AD54" t="s">
        <v>448</v>
      </c>
    </row>
    <row r="55" spans="28:30">
      <c r="AB55" t="s">
        <v>450</v>
      </c>
      <c r="AC55" t="s">
        <v>452</v>
      </c>
      <c r="AD55" t="s">
        <v>420</v>
      </c>
    </row>
    <row r="56" spans="28:30">
      <c r="AB56" t="s">
        <v>453</v>
      </c>
      <c r="AC56" t="s">
        <v>454</v>
      </c>
      <c r="AD56" t="s">
        <v>455</v>
      </c>
    </row>
    <row r="57" spans="28:30">
      <c r="AB57" t="s">
        <v>458</v>
      </c>
      <c r="AC57" t="s">
        <v>411</v>
      </c>
      <c r="AD57" t="s">
        <v>459</v>
      </c>
    </row>
    <row r="58" spans="28:30">
      <c r="AB58" t="s">
        <v>187</v>
      </c>
      <c r="AC58" t="s">
        <v>269</v>
      </c>
      <c r="AD58" t="s">
        <v>353</v>
      </c>
    </row>
    <row r="59" spans="28:30">
      <c r="AB59" t="s">
        <v>258</v>
      </c>
      <c r="AC59" t="s">
        <v>152</v>
      </c>
      <c r="AD59" t="s">
        <v>460</v>
      </c>
    </row>
    <row r="60" spans="28:30">
      <c r="AB60" t="s">
        <v>200</v>
      </c>
      <c r="AC60" t="s">
        <v>385</v>
      </c>
      <c r="AD60" t="s">
        <v>461</v>
      </c>
    </row>
    <row r="61" spans="28:30">
      <c r="AB61" t="s">
        <v>462</v>
      </c>
      <c r="AC61" t="s">
        <v>464</v>
      </c>
      <c r="AD61" t="s">
        <v>465</v>
      </c>
    </row>
    <row r="62" spans="28:30">
      <c r="AB62" t="s">
        <v>366</v>
      </c>
      <c r="AC62" t="s">
        <v>466</v>
      </c>
      <c r="AD62" t="s">
        <v>467</v>
      </c>
    </row>
    <row r="63" spans="28:30">
      <c r="AB63" t="s">
        <v>468</v>
      </c>
      <c r="AC63" t="s">
        <v>383</v>
      </c>
      <c r="AD63" t="s">
        <v>469</v>
      </c>
    </row>
    <row r="64" spans="28:30">
      <c r="AB64" t="s">
        <v>470</v>
      </c>
      <c r="AC64" t="s">
        <v>324</v>
      </c>
      <c r="AD64" t="s">
        <v>256</v>
      </c>
    </row>
    <row r="65" spans="28:30">
      <c r="AB65" t="s">
        <v>471</v>
      </c>
      <c r="AC65" t="s">
        <v>472</v>
      </c>
      <c r="AD65" t="s">
        <v>473</v>
      </c>
    </row>
    <row r="66" spans="28:30">
      <c r="AB66" t="s">
        <v>219</v>
      </c>
      <c r="AC66" t="s">
        <v>475</v>
      </c>
      <c r="AD66" t="s">
        <v>476</v>
      </c>
    </row>
    <row r="67" spans="28:30">
      <c r="AB67" t="s">
        <v>431</v>
      </c>
      <c r="AC67" t="s">
        <v>477</v>
      </c>
      <c r="AD67" t="s">
        <v>413</v>
      </c>
    </row>
    <row r="68" spans="28:30">
      <c r="AB68" t="s">
        <v>479</v>
      </c>
      <c r="AC68" t="s">
        <v>122</v>
      </c>
      <c r="AD68" t="s">
        <v>483</v>
      </c>
    </row>
    <row r="69" spans="28:30">
      <c r="AB69" t="s">
        <v>80</v>
      </c>
      <c r="AC69" t="s">
        <v>329</v>
      </c>
      <c r="AD69" t="s">
        <v>10</v>
      </c>
    </row>
    <row r="70" spans="28:30">
      <c r="AB70" t="s">
        <v>484</v>
      </c>
      <c r="AC70" t="s">
        <v>485</v>
      </c>
      <c r="AD70" t="s">
        <v>368</v>
      </c>
    </row>
    <row r="71" spans="28:30">
      <c r="AB71" t="s">
        <v>486</v>
      </c>
      <c r="AC71" t="s">
        <v>487</v>
      </c>
      <c r="AD71" t="s">
        <v>488</v>
      </c>
    </row>
    <row r="72" spans="28:30">
      <c r="AB72" t="s">
        <v>337</v>
      </c>
      <c r="AC72" t="s">
        <v>126</v>
      </c>
      <c r="AD72" t="s">
        <v>489</v>
      </c>
    </row>
    <row r="73" spans="28:30">
      <c r="AB73" t="s">
        <v>490</v>
      </c>
      <c r="AC73" t="s">
        <v>491</v>
      </c>
      <c r="AD73" t="s">
        <v>143</v>
      </c>
    </row>
    <row r="74" spans="28:30">
      <c r="AC74" t="s">
        <v>492</v>
      </c>
      <c r="AD74" t="s">
        <v>495</v>
      </c>
    </row>
    <row r="75" spans="28:30">
      <c r="AC75" t="s">
        <v>496</v>
      </c>
      <c r="AD75" t="s">
        <v>497</v>
      </c>
    </row>
    <row r="76" spans="28:30">
      <c r="AC76" t="s">
        <v>498</v>
      </c>
      <c r="AD76" t="s">
        <v>38</v>
      </c>
    </row>
    <row r="77" spans="28:30">
      <c r="AC77" t="s">
        <v>502</v>
      </c>
      <c r="AD77" t="s">
        <v>235</v>
      </c>
    </row>
    <row r="78" spans="28:30">
      <c r="AC78" t="s">
        <v>478</v>
      </c>
      <c r="AD78" t="s">
        <v>81</v>
      </c>
    </row>
    <row r="79" spans="28:30">
      <c r="AC79" t="s">
        <v>503</v>
      </c>
      <c r="AD79" t="s">
        <v>506</v>
      </c>
    </row>
    <row r="80" spans="28:30">
      <c r="AC80" t="s">
        <v>507</v>
      </c>
      <c r="AD80" t="s">
        <v>508</v>
      </c>
    </row>
    <row r="81" spans="29:30">
      <c r="AC81" t="s">
        <v>510</v>
      </c>
      <c r="AD81" t="s">
        <v>358</v>
      </c>
    </row>
    <row r="82" spans="29:30">
      <c r="AC82" t="s">
        <v>133</v>
      </c>
      <c r="AD82" t="s">
        <v>512</v>
      </c>
    </row>
    <row r="83" spans="29:30">
      <c r="AC83" t="s">
        <v>513</v>
      </c>
      <c r="AD83" t="s">
        <v>514</v>
      </c>
    </row>
    <row r="84" spans="29:30">
      <c r="AC84" t="s">
        <v>515</v>
      </c>
      <c r="AD84" t="s">
        <v>241</v>
      </c>
    </row>
    <row r="85" spans="29:30">
      <c r="AC85" t="s">
        <v>83</v>
      </c>
      <c r="AD85" t="s">
        <v>446</v>
      </c>
    </row>
    <row r="86" spans="29:30">
      <c r="AC86" t="s">
        <v>516</v>
      </c>
      <c r="AD86" t="s">
        <v>518</v>
      </c>
    </row>
    <row r="87" spans="29:30">
      <c r="AC87" t="s">
        <v>519</v>
      </c>
      <c r="AD87" t="s">
        <v>311</v>
      </c>
    </row>
    <row r="88" spans="29:30">
      <c r="AC88" t="s">
        <v>520</v>
      </c>
      <c r="AD88" t="s">
        <v>308</v>
      </c>
    </row>
    <row r="89" spans="29:30">
      <c r="AC89" t="s">
        <v>499</v>
      </c>
      <c r="AD89" t="s">
        <v>521</v>
      </c>
    </row>
    <row r="90" spans="29:30">
      <c r="AC90" t="s">
        <v>148</v>
      </c>
      <c r="AD90" t="s">
        <v>517</v>
      </c>
    </row>
    <row r="91" spans="29:30">
      <c r="AC91" t="s">
        <v>523</v>
      </c>
      <c r="AD91" t="s">
        <v>222</v>
      </c>
    </row>
    <row r="92" spans="29:30">
      <c r="AC92" t="s">
        <v>524</v>
      </c>
      <c r="AD92" t="s">
        <v>525</v>
      </c>
    </row>
    <row r="93" spans="29:30">
      <c r="AC93" t="s">
        <v>526</v>
      </c>
      <c r="AD93" t="s">
        <v>60</v>
      </c>
    </row>
    <row r="94" spans="29:30">
      <c r="AC94" t="s">
        <v>527</v>
      </c>
      <c r="AD94" t="s">
        <v>528</v>
      </c>
    </row>
    <row r="95" spans="29:30">
      <c r="AC95" t="s">
        <v>522</v>
      </c>
      <c r="AD95" t="s">
        <v>43</v>
      </c>
    </row>
    <row r="96" spans="29:30">
      <c r="AC96" t="s">
        <v>380</v>
      </c>
      <c r="AD96" t="s">
        <v>529</v>
      </c>
    </row>
    <row r="97" spans="29:30">
      <c r="AC97" t="s">
        <v>530</v>
      </c>
      <c r="AD97" t="s">
        <v>371</v>
      </c>
    </row>
    <row r="98" spans="29:30">
      <c r="AC98" t="s">
        <v>531</v>
      </c>
      <c r="AD98" t="s">
        <v>180</v>
      </c>
    </row>
    <row r="99" spans="29:30">
      <c r="AC99" t="s">
        <v>532</v>
      </c>
      <c r="AD99" t="s">
        <v>438</v>
      </c>
    </row>
    <row r="100" spans="29:30">
      <c r="AC100" t="s">
        <v>172</v>
      </c>
      <c r="AD100" t="s">
        <v>409</v>
      </c>
    </row>
    <row r="101" spans="29:30">
      <c r="AC101" t="s">
        <v>185</v>
      </c>
      <c r="AD101" t="s">
        <v>533</v>
      </c>
    </row>
    <row r="102" spans="29:30">
      <c r="AC102" t="s">
        <v>534</v>
      </c>
      <c r="AD102" t="s">
        <v>61</v>
      </c>
    </row>
    <row r="103" spans="29:30">
      <c r="AC103" t="s">
        <v>535</v>
      </c>
      <c r="AD103" t="s">
        <v>537</v>
      </c>
    </row>
    <row r="104" spans="29:30">
      <c r="AC104" t="s">
        <v>265</v>
      </c>
      <c r="AD104" t="s">
        <v>538</v>
      </c>
    </row>
    <row r="105" spans="29:30">
      <c r="AC105" t="s">
        <v>20</v>
      </c>
      <c r="AD105" t="s">
        <v>500</v>
      </c>
    </row>
    <row r="106" spans="29:30">
      <c r="AC106" t="s">
        <v>539</v>
      </c>
      <c r="AD106" t="s">
        <v>254</v>
      </c>
    </row>
    <row r="107" spans="29:30">
      <c r="AC107" t="s">
        <v>540</v>
      </c>
      <c r="AD107" t="s">
        <v>102</v>
      </c>
    </row>
    <row r="108" spans="29:30">
      <c r="AC108" t="s">
        <v>7</v>
      </c>
      <c r="AD108" t="s">
        <v>541</v>
      </c>
    </row>
    <row r="109" spans="29:30">
      <c r="AC109" t="s">
        <v>320</v>
      </c>
      <c r="AD109" t="s">
        <v>543</v>
      </c>
    </row>
    <row r="110" spans="29:30">
      <c r="AC110" t="s">
        <v>116</v>
      </c>
      <c r="AD110" t="s">
        <v>544</v>
      </c>
    </row>
    <row r="111" spans="29:30">
      <c r="AC111" t="s">
        <v>437</v>
      </c>
      <c r="AD111" t="s">
        <v>403</v>
      </c>
    </row>
    <row r="112" spans="29:30">
      <c r="AC112" t="s">
        <v>0</v>
      </c>
      <c r="AD112" t="s">
        <v>177</v>
      </c>
    </row>
    <row r="113" spans="29:30">
      <c r="AC113" t="s">
        <v>379</v>
      </c>
      <c r="AD113" t="s">
        <v>545</v>
      </c>
    </row>
    <row r="114" spans="29:30">
      <c r="AC114" t="s">
        <v>546</v>
      </c>
      <c r="AD114" t="s">
        <v>547</v>
      </c>
    </row>
    <row r="115" spans="29:30">
      <c r="AC115" t="s">
        <v>134</v>
      </c>
      <c r="AD115" t="s">
        <v>110</v>
      </c>
    </row>
    <row r="116" spans="29:30">
      <c r="AC116" t="s">
        <v>548</v>
      </c>
      <c r="AD116" t="s">
        <v>549</v>
      </c>
    </row>
    <row r="117" spans="29:30">
      <c r="AC117" t="s">
        <v>551</v>
      </c>
      <c r="AD117" t="s">
        <v>552</v>
      </c>
    </row>
    <row r="118" spans="29:30">
      <c r="AC118" t="s">
        <v>536</v>
      </c>
      <c r="AD118" t="s">
        <v>317</v>
      </c>
    </row>
    <row r="119" spans="29:30">
      <c r="AC119" t="s">
        <v>13</v>
      </c>
      <c r="AD119" t="s">
        <v>46</v>
      </c>
    </row>
    <row r="120" spans="29:30">
      <c r="AC120" t="s">
        <v>554</v>
      </c>
      <c r="AD120" t="s">
        <v>555</v>
      </c>
    </row>
    <row r="121" spans="29:30">
      <c r="AC121" t="s">
        <v>511</v>
      </c>
      <c r="AD121" t="s">
        <v>481</v>
      </c>
    </row>
    <row r="122" spans="29:30">
      <c r="AC122" t="s">
        <v>305</v>
      </c>
      <c r="AD122" t="s">
        <v>556</v>
      </c>
    </row>
    <row r="123" spans="29:30">
      <c r="AC123" t="s">
        <v>77</v>
      </c>
      <c r="AD123" t="s">
        <v>557</v>
      </c>
    </row>
    <row r="124" spans="29:30">
      <c r="AC124" t="s">
        <v>201</v>
      </c>
      <c r="AD124" t="s">
        <v>558</v>
      </c>
    </row>
    <row r="125" spans="29:30">
      <c r="AC125" t="s">
        <v>287</v>
      </c>
      <c r="AD125" t="s">
        <v>158</v>
      </c>
    </row>
    <row r="126" spans="29:30">
      <c r="AC126" t="s">
        <v>559</v>
      </c>
      <c r="AD126" t="s">
        <v>560</v>
      </c>
    </row>
    <row r="127" spans="29:30">
      <c r="AC127" t="s">
        <v>561</v>
      </c>
      <c r="AD127" t="s">
        <v>562</v>
      </c>
    </row>
    <row r="128" spans="29:30">
      <c r="AC128" t="s">
        <v>564</v>
      </c>
      <c r="AD128" t="s">
        <v>6</v>
      </c>
    </row>
    <row r="129" spans="29:30">
      <c r="AC129" t="s">
        <v>494</v>
      </c>
      <c r="AD129" t="s">
        <v>378</v>
      </c>
    </row>
    <row r="130" spans="29:30">
      <c r="AC130" t="s">
        <v>315</v>
      </c>
      <c r="AD130" t="s">
        <v>306</v>
      </c>
    </row>
    <row r="131" spans="29:30">
      <c r="AC131" t="s">
        <v>19</v>
      </c>
      <c r="AD131" t="s">
        <v>188</v>
      </c>
    </row>
    <row r="132" spans="29:30">
      <c r="AC132" t="s">
        <v>299</v>
      </c>
      <c r="AD132" t="s">
        <v>565</v>
      </c>
    </row>
    <row r="133" spans="29:30">
      <c r="AC133" t="s">
        <v>568</v>
      </c>
      <c r="AD133" t="s">
        <v>87</v>
      </c>
    </row>
    <row r="134" spans="29:30">
      <c r="AC134" t="s">
        <v>220</v>
      </c>
      <c r="AD134" t="s">
        <v>569</v>
      </c>
    </row>
    <row r="135" spans="29:30">
      <c r="AC135" t="s">
        <v>570</v>
      </c>
      <c r="AD135" t="s">
        <v>571</v>
      </c>
    </row>
    <row r="136" spans="29:30">
      <c r="AC136" t="s">
        <v>572</v>
      </c>
      <c r="AD136" t="s">
        <v>574</v>
      </c>
    </row>
    <row r="137" spans="29:30">
      <c r="AC137" t="s">
        <v>395</v>
      </c>
      <c r="AD137" t="s">
        <v>575</v>
      </c>
    </row>
    <row r="138" spans="29:30">
      <c r="AC138" t="s">
        <v>228</v>
      </c>
      <c r="AD138" t="s">
        <v>505</v>
      </c>
    </row>
    <row r="139" spans="29:30">
      <c r="AC139" t="s">
        <v>303</v>
      </c>
      <c r="AD139" t="s">
        <v>577</v>
      </c>
    </row>
    <row r="140" spans="29:30">
      <c r="AC140" t="s">
        <v>195</v>
      </c>
      <c r="AD140" t="s">
        <v>578</v>
      </c>
    </row>
    <row r="141" spans="29:30">
      <c r="AC141" t="s">
        <v>579</v>
      </c>
      <c r="AD141" t="s">
        <v>580</v>
      </c>
    </row>
    <row r="142" spans="29:30">
      <c r="AC142" t="s">
        <v>581</v>
      </c>
      <c r="AD142" t="s">
        <v>307</v>
      </c>
    </row>
    <row r="143" spans="29:30">
      <c r="AC143" t="s">
        <v>582</v>
      </c>
      <c r="AD143" t="s">
        <v>583</v>
      </c>
    </row>
    <row r="144" spans="29:30">
      <c r="AC144" t="s">
        <v>584</v>
      </c>
      <c r="AD144" t="s">
        <v>560</v>
      </c>
    </row>
    <row r="145" spans="29:30">
      <c r="AC145" t="s">
        <v>586</v>
      </c>
      <c r="AD145" t="s">
        <v>587</v>
      </c>
    </row>
    <row r="146" spans="29:30">
      <c r="AC146" t="s">
        <v>292</v>
      </c>
      <c r="AD146" t="s">
        <v>271</v>
      </c>
    </row>
    <row r="147" spans="29:30">
      <c r="AC147" t="s">
        <v>588</v>
      </c>
      <c r="AD147" t="s">
        <v>589</v>
      </c>
    </row>
    <row r="148" spans="29:30">
      <c r="AC148" t="s">
        <v>171</v>
      </c>
      <c r="AD148" t="s">
        <v>577</v>
      </c>
    </row>
    <row r="149" spans="29:30">
      <c r="AC149" t="s">
        <v>550</v>
      </c>
      <c r="AD149" t="s">
        <v>404</v>
      </c>
    </row>
    <row r="150" spans="29:30">
      <c r="AC150" t="s">
        <v>590</v>
      </c>
      <c r="AD150" t="s">
        <v>591</v>
      </c>
    </row>
    <row r="151" spans="29:30">
      <c r="AC151" t="s">
        <v>592</v>
      </c>
      <c r="AD151" t="s">
        <v>593</v>
      </c>
    </row>
    <row r="152" spans="29:30">
      <c r="AC152" t="s">
        <v>594</v>
      </c>
      <c r="AD152" t="s">
        <v>595</v>
      </c>
    </row>
    <row r="153" spans="29:30">
      <c r="AC153" t="s">
        <v>15</v>
      </c>
      <c r="AD153" t="s">
        <v>597</v>
      </c>
    </row>
    <row r="154" spans="29:30">
      <c r="AC154" t="s">
        <v>598</v>
      </c>
      <c r="AD154" t="s">
        <v>400</v>
      </c>
    </row>
    <row r="155" spans="29:30">
      <c r="AC155" t="s">
        <v>599</v>
      </c>
      <c r="AD155" t="s">
        <v>504</v>
      </c>
    </row>
    <row r="156" spans="29:30">
      <c r="AC156" t="s">
        <v>600</v>
      </c>
      <c r="AD156" t="s">
        <v>601</v>
      </c>
    </row>
    <row r="157" spans="29:30">
      <c r="AC157" t="s">
        <v>603</v>
      </c>
      <c r="AD157" t="s">
        <v>604</v>
      </c>
    </row>
    <row r="158" spans="29:30">
      <c r="AC158" t="s">
        <v>39</v>
      </c>
      <c r="AD158" t="s">
        <v>49</v>
      </c>
    </row>
    <row r="159" spans="29:30">
      <c r="AC159" t="s">
        <v>605</v>
      </c>
      <c r="AD159" t="s">
        <v>482</v>
      </c>
    </row>
    <row r="160" spans="29:30">
      <c r="AC160" t="s">
        <v>607</v>
      </c>
      <c r="AD160" t="s">
        <v>542</v>
      </c>
    </row>
    <row r="161" spans="29:30">
      <c r="AC161" t="s">
        <v>608</v>
      </c>
      <c r="AD161" t="s">
        <v>444</v>
      </c>
    </row>
    <row r="162" spans="29:30">
      <c r="AC162" t="s">
        <v>137</v>
      </c>
      <c r="AD162" t="s">
        <v>609</v>
      </c>
    </row>
    <row r="163" spans="29:30">
      <c r="AC163" t="s">
        <v>423</v>
      </c>
      <c r="AD163" t="s">
        <v>493</v>
      </c>
    </row>
    <row r="164" spans="29:30">
      <c r="AC164" t="s">
        <v>449</v>
      </c>
      <c r="AD164" t="s">
        <v>610</v>
      </c>
    </row>
    <row r="165" spans="29:30">
      <c r="AC165" t="s">
        <v>611</v>
      </c>
      <c r="AD165" t="s">
        <v>612</v>
      </c>
    </row>
    <row r="166" spans="29:30">
      <c r="AC166" t="s">
        <v>231</v>
      </c>
      <c r="AD166" t="s">
        <v>613</v>
      </c>
    </row>
    <row r="167" spans="29:30">
      <c r="AC167" t="s">
        <v>614</v>
      </c>
      <c r="AD167" t="s">
        <v>615</v>
      </c>
    </row>
    <row r="168" spans="29:30">
      <c r="AC168" t="s">
        <v>617</v>
      </c>
      <c r="AD168" t="s">
        <v>65</v>
      </c>
    </row>
    <row r="169" spans="29:30">
      <c r="AC169" t="s">
        <v>596</v>
      </c>
      <c r="AD169" t="s">
        <v>619</v>
      </c>
    </row>
    <row r="170" spans="29:30">
      <c r="AC170" t="s">
        <v>620</v>
      </c>
      <c r="AD170" t="s">
        <v>591</v>
      </c>
    </row>
    <row r="171" spans="29:30">
      <c r="AC171" t="s">
        <v>621</v>
      </c>
      <c r="AD171" t="s">
        <v>25</v>
      </c>
    </row>
    <row r="172" spans="29:30">
      <c r="AC172" t="s">
        <v>622</v>
      </c>
      <c r="AD172" t="s">
        <v>563</v>
      </c>
    </row>
    <row r="173" spans="29:30">
      <c r="AC173" t="s">
        <v>623</v>
      </c>
      <c r="AD173" t="s">
        <v>616</v>
      </c>
    </row>
    <row r="174" spans="29:30">
      <c r="AC174" t="s">
        <v>24</v>
      </c>
      <c r="AD174" t="s">
        <v>624</v>
      </c>
    </row>
    <row r="175" spans="29:30">
      <c r="AC175" t="s">
        <v>480</v>
      </c>
      <c r="AD175" t="s">
        <v>569</v>
      </c>
    </row>
    <row r="176" spans="29:30">
      <c r="AC176" t="s">
        <v>625</v>
      </c>
      <c r="AD176" t="s">
        <v>626</v>
      </c>
    </row>
    <row r="177" spans="29:30">
      <c r="AC177" t="s">
        <v>618</v>
      </c>
      <c r="AD177" t="s">
        <v>553</v>
      </c>
    </row>
    <row r="178" spans="29:30">
      <c r="AC178" t="s">
        <v>628</v>
      </c>
      <c r="AD178" t="s">
        <v>629</v>
      </c>
    </row>
    <row r="179" spans="29:30">
      <c r="AC179" t="s">
        <v>64</v>
      </c>
      <c r="AD179" t="s">
        <v>630</v>
      </c>
    </row>
    <row r="180" spans="29:30">
      <c r="AC180" t="s">
        <v>509</v>
      </c>
      <c r="AD180" t="s">
        <v>606</v>
      </c>
    </row>
    <row r="181" spans="29:30">
      <c r="AC181" t="s">
        <v>631</v>
      </c>
      <c r="AD181" t="s">
        <v>578</v>
      </c>
    </row>
    <row r="182" spans="29:30">
      <c r="AC182" t="s">
        <v>457</v>
      </c>
      <c r="AD182" t="s">
        <v>553</v>
      </c>
    </row>
    <row r="183" spans="29:30">
      <c r="AC183" t="s">
        <v>474</v>
      </c>
      <c r="AD183" t="s">
        <v>128</v>
      </c>
    </row>
    <row r="184" spans="29:30">
      <c r="AC184" t="s">
        <v>632</v>
      </c>
      <c r="AD184" t="s">
        <v>421</v>
      </c>
    </row>
    <row r="185" spans="29:30">
      <c r="AC185" t="s">
        <v>633</v>
      </c>
      <c r="AD185" t="s">
        <v>634</v>
      </c>
    </row>
    <row r="186" spans="29:30">
      <c r="AC186" t="s">
        <v>635</v>
      </c>
      <c r="AD186" t="s">
        <v>585</v>
      </c>
    </row>
    <row r="187" spans="29:30">
      <c r="AC187" t="s">
        <v>636</v>
      </c>
      <c r="AD187" t="s">
        <v>154</v>
      </c>
    </row>
    <row r="188" spans="29:30">
      <c r="AC188" t="s">
        <v>627</v>
      </c>
      <c r="AD188" t="s">
        <v>365</v>
      </c>
    </row>
    <row r="189" spans="29:30">
      <c r="AC189" t="s">
        <v>637</v>
      </c>
      <c r="AD189" t="s">
        <v>638</v>
      </c>
    </row>
    <row r="190" spans="29:30">
      <c r="AC190" t="s">
        <v>463</v>
      </c>
      <c r="AD190" t="s">
        <v>577</v>
      </c>
    </row>
    <row r="191" spans="29:30">
      <c r="AC191" t="s">
        <v>123</v>
      </c>
      <c r="AD191" t="s">
        <v>578</v>
      </c>
    </row>
    <row r="192" spans="29:30">
      <c r="AC192" t="s">
        <v>639</v>
      </c>
      <c r="AD192" t="s">
        <v>44</v>
      </c>
    </row>
    <row r="193" spans="29:30">
      <c r="AC193" t="s">
        <v>342</v>
      </c>
      <c r="AD193" t="s">
        <v>640</v>
      </c>
    </row>
    <row r="194" spans="29:30">
      <c r="AC194" t="s">
        <v>641</v>
      </c>
      <c r="AD194" t="s">
        <v>642</v>
      </c>
    </row>
  </sheetData>
  <mergeCells count="10">
    <mergeCell ref="B2:K2"/>
    <mergeCell ref="L2:O2"/>
    <mergeCell ref="Q2:S2"/>
    <mergeCell ref="V2:AB2"/>
    <mergeCell ref="AC2:AD2"/>
    <mergeCell ref="AF2:AH2"/>
    <mergeCell ref="L3:M3"/>
    <mergeCell ref="A2:A3"/>
    <mergeCell ref="P2:P3"/>
    <mergeCell ref="T2:T3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利活用状況報告シート (記入用)</vt:lpstr>
      <vt:lpstr>利活用状況報告シート（入力用）</vt:lpstr>
      <vt:lpstr>入力規則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Administrator</cp:lastModifiedBy>
  <dcterms:created xsi:type="dcterms:W3CDTF">2024-09-24T07:57:08Z</dcterms:created>
  <dcterms:modified xsi:type="dcterms:W3CDTF">2024-09-24T08:08:32Z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2024-09-24T08:08:32Z</vt:filetime>
  </property>
</Properties>
</file>